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16P34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'DATA'!$A$1:$D$212</definedName>
    <definedName name="DepKodas">'Istaiga'!$B$8</definedName>
    <definedName name="DepPavadinimas">'Istaiga'!$B$9</definedName>
    <definedName name="Dir">'Istaiga'!$B$10</definedName>
    <definedName name="Forma">'F_16P34'!$B$1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'F_16P34'!$C$1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'F_16P34'!$A$2</definedName>
    <definedName name="Metai">'F_16P34'!$C$2</definedName>
    <definedName name="MinKodas">'Istaiga'!$B$6</definedName>
    <definedName name="MinPavadinimas">'Istaiga'!$B$7</definedName>
    <definedName name="Parametrai">'DATA'!$F$1:$N$2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'F_16P34'!$A$1</definedName>
  </definedNames>
  <calcPr fullCalcOnLoad="1" fullPrecision="0"/>
</workbook>
</file>

<file path=xl/sharedStrings.xml><?xml version="1.0" encoding="utf-8"?>
<sst xmlns="http://schemas.openxmlformats.org/spreadsheetml/2006/main" count="1691" uniqueCount="421">
  <si>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</si>
  <si>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</si>
  <si>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</si>
  <si>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</si>
  <si>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</si>
  <si>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</si>
  <si>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</si>
  <si>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</si>
  <si>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</si>
  <si>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</si>
  <si>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</si>
  <si>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</si>
  <si>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</si>
  <si>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</si>
  <si>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</si>
  <si>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</si>
  <si>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</si>
  <si>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</si>
  <si>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</si>
  <si>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</si>
  <si>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</si>
  <si>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</si>
  <si>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</si>
  <si>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</si>
  <si>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</si>
  <si>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</si>
  <si>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K(D,F)</t>
  </si>
  <si>
    <t>K(F)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</si>
  <si>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</si>
  <si>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</si>
  <si>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</si>
  <si>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(teisės aktais įpareigoto pasirašyti asmens pareigų pavadinimas)</t>
  </si>
  <si>
    <t>2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</si>
  <si>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</si>
  <si>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5</t>
  </si>
  <si>
    <t>3</t>
  </si>
  <si>
    <t>4</t>
  </si>
  <si>
    <t>6</t>
  </si>
  <si>
    <t>7</t>
  </si>
  <si>
    <t>1.</t>
  </si>
  <si>
    <t>2.</t>
  </si>
  <si>
    <t>3.</t>
  </si>
  <si>
    <t>4.</t>
  </si>
  <si>
    <t>Straipsniai</t>
  </si>
  <si>
    <t>Žemės ūkio veikloje naudojamo biologinio turto grupė</t>
  </si>
  <si>
    <t>Ne žemės ūkio veikloje naudojamo biologinio turto grupė</t>
  </si>
  <si>
    <t>Išankstiniai mokėjimai už biologinį turtą</t>
  </si>
  <si>
    <t>Iš viso</t>
  </si>
  <si>
    <t>16-ojo VSAFAS „Biologinis turtas ir mineraliniai ištekliai“</t>
  </si>
  <si>
    <t>3 priedas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</si>
  <si>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</si>
  <si>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</si>
  <si>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</si>
  <si>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</si>
  <si>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</si>
  <si>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</si>
  <si>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</si>
  <si>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</si>
  <si>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</si>
  <si>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</si>
  <si>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</si>
  <si>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Likutis ataskaitinio laikotarpio pradžioje</t>
  </si>
  <si>
    <t>Biologinio turto padidėjimas dėl:</t>
  </si>
  <si>
    <t>Prieauglio</t>
  </si>
  <si>
    <t>Įsigijimo</t>
  </si>
  <si>
    <t>Tikrosios vertės pasikeitimo, įvertinus pardavimo vietos išlaidas, pokyčių</t>
  </si>
  <si>
    <t>Gauto nemokamai</t>
  </si>
  <si>
    <t>Pergrupavimo</t>
  </si>
  <si>
    <t>Bioginio turto sumažėjimas dėl:</t>
  </si>
  <si>
    <t>Pardavimo</t>
  </si>
  <si>
    <t>Perdavimo</t>
  </si>
  <si>
    <t>Tikrosios vertės, atėmus įvertintas pardavimo vietos išlaidas, pokyčių</t>
  </si>
  <si>
    <t>Žemės ūkio produkcijos numatomo gavimo</t>
  </si>
  <si>
    <t>Nurašymo</t>
  </si>
  <si>
    <t>Kitų priežasčių</t>
  </si>
  <si>
    <t>Kiti pokyčiai*</t>
  </si>
  <si>
    <t>Likutis ataskaitinio laikotarpio pabaigoje (1+2-3+/-4)</t>
  </si>
  <si>
    <t>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</si>
  <si>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</si>
  <si>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</si>
  <si>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</si>
  <si>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</si>
  <si>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</si>
  <si>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</si>
  <si>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</si>
  <si>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</si>
  <si>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</si>
  <si>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</si>
  <si>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</si>
  <si>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</si>
  <si>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VSAFAS 16P34</t>
  </si>
  <si>
    <t>X</t>
  </si>
  <si>
    <t>BIOLOGINIO TURTO, ĮVERTINTO TIKRĄJA VERTE, VERTĖS PASIKEITIMAS PER ATASKAITINĮ LAIKOTARPĮ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</si>
  <si>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</si>
  <si>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</si>
  <si>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</si>
  <si>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</si>
  <si>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</si>
  <si>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</si>
  <si>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</si>
  <si>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</si>
  <si>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</si>
  <si>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</si>
  <si>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</si>
  <si>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</si>
  <si>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</si>
  <si>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</si>
  <si>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</si>
  <si>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</si>
  <si>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</si>
  <si>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 priedas</t>
  </si>
  <si>
    <t>X pažymėti ataskaitos laukai nepildomi.</t>
  </si>
  <si>
    <t>* Pokyčiai turi būti paaiškinti aiškinamąjame rašte.</t>
  </si>
  <si>
    <t>BIOLOGINIO TURTO, ĮVERTINTO ĮSIGIJIMO SAVIKAINA ARBA NORMATYVINĖMIS KAINOMIS, VERTĖS PASIKEITIMAS PER ATASKAITINĮ LAIKOTARPĮ</t>
  </si>
  <si>
    <t>F_16P34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</si>
  <si>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</si>
  <si>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</si>
  <si>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</si>
  <si>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</si>
  <si>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</si>
  <si>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</si>
  <si>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</si>
  <si>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</si>
  <si>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</si>
  <si>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</si>
  <si>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</si>
  <si>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</si>
  <si>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</si>
  <si>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</si>
  <si>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'F_16P34'!$A$2</t>
  </si>
  <si>
    <t>'F_16P34'!$C$2</t>
  </si>
  <si>
    <t>'F_16P34'!$A$4</t>
  </si>
  <si>
    <t>'F_16P34'!$A$6</t>
  </si>
  <si>
    <t>'F_16P34'!$A$14</t>
  </si>
  <si>
    <t>'F_16P34'!$B$14</t>
  </si>
  <si>
    <t>'F_16P34'!$C$14</t>
  </si>
  <si>
    <t>'F_16P34'!$E$14</t>
  </si>
  <si>
    <t>'F_16P34'!$F$14</t>
  </si>
  <si>
    <t>'F_16P34'!$G$14</t>
  </si>
  <si>
    <t>'F_16P34'!$H$14</t>
  </si>
  <si>
    <t>'F_16P34'!$B$15</t>
  </si>
  <si>
    <t>'F_16P34'!$C$15</t>
  </si>
  <si>
    <t>'F_16P34'!$E$15</t>
  </si>
  <si>
    <t>'F_16P34'!$F$15</t>
  </si>
  <si>
    <t>'F_16P34'!$G$15</t>
  </si>
  <si>
    <t>'F_16P34'!$H$15</t>
  </si>
  <si>
    <t>'F_16P34'!$B$16</t>
  </si>
  <si>
    <t>'F_16P34'!$C$16</t>
  </si>
  <si>
    <t>'F_16P34'!$E$16</t>
  </si>
  <si>
    <t>'F_16P34'!$F$16</t>
  </si>
  <si>
    <t>'F_16P34'!$G$16</t>
  </si>
  <si>
    <t>'F_16P34'!$H$16</t>
  </si>
  <si>
    <t>'F_16P34'!$B$17</t>
  </si>
  <si>
    <t>'F_16P34'!$C$17</t>
  </si>
  <si>
    <t>'F_16P34'!$E$17</t>
  </si>
  <si>
    <t>'F_16P34'!$F$17</t>
  </si>
  <si>
    <t>'F_16P34'!$G$17</t>
  </si>
  <si>
    <t>'F_16P34'!$H$17</t>
  </si>
  <si>
    <t>'F_16P34'!$B$18</t>
  </si>
  <si>
    <t>'F_16P34'!$C$18</t>
  </si>
  <si>
    <t>'F_16P34'!$E$18</t>
  </si>
  <si>
    <t>'F_16P34'!$F$18</t>
  </si>
  <si>
    <t>'F_16P34'!$H$18</t>
  </si>
  <si>
    <t>'F_16P34'!$B$19</t>
  </si>
  <si>
    <t>'F_16P34'!$C$19</t>
  </si>
  <si>
    <t>'F_16P34'!$E$19</t>
  </si>
  <si>
    <t>'F_16P34'!$F$19</t>
  </si>
  <si>
    <t>'F_16P34'!$G$19</t>
  </si>
  <si>
    <t>'F_16P34'!$H$19</t>
  </si>
  <si>
    <t>'F_16P34'!$B$20</t>
  </si>
  <si>
    <t>'F_16P34'!$C$20</t>
  </si>
  <si>
    <t>'F_16P34'!$E$20</t>
  </si>
  <si>
    <t>'F_16P34'!$F$20</t>
  </si>
  <si>
    <t>'F_16P34'!$H$20</t>
  </si>
  <si>
    <t>'F_16P34'!$B$21</t>
  </si>
  <si>
    <t>'F_16P34'!$C$21</t>
  </si>
  <si>
    <t>'F_16P34'!$E$21</t>
  </si>
  <si>
    <t>'F_16P34'!$F$21</t>
  </si>
  <si>
    <t>'F_16P34'!$H$21</t>
  </si>
  <si>
    <t>'F_16P34'!$B$22</t>
  </si>
  <si>
    <t>'F_16P34'!$C$22</t>
  </si>
  <si>
    <t>'F_16P34'!$E$22</t>
  </si>
  <si>
    <t>'F_16P34'!$F$22</t>
  </si>
  <si>
    <t>'F_16P34'!$G$22</t>
  </si>
  <si>
    <t>'F_16P34'!$H$22</t>
  </si>
  <si>
    <t>'F_16P34'!$B$23</t>
  </si>
  <si>
    <t>'F_16P34'!$C$23</t>
  </si>
  <si>
    <t>'F_16P34'!$E$23</t>
  </si>
  <si>
    <t>'F_16P34'!$F$23</t>
  </si>
  <si>
    <t>'F_16P34'!$G$23</t>
  </si>
  <si>
    <t>'F_16P34'!$H$23</t>
  </si>
  <si>
    <t>'F_16P34'!$B$24</t>
  </si>
  <si>
    <t>'F_16P34'!$C$24</t>
  </si>
  <si>
    <t>'F_16P34'!$E$24</t>
  </si>
  <si>
    <t>'F_16P34'!$F$24</t>
  </si>
  <si>
    <t>'F_16P34'!$H$24</t>
  </si>
  <si>
    <t>'F_16P34'!$B$25</t>
  </si>
  <si>
    <t>'F_16P34'!$C$25</t>
  </si>
  <si>
    <t>'F_16P34'!$E$25</t>
  </si>
  <si>
    <t>'F_16P34'!$F$25</t>
  </si>
  <si>
    <t>'F_16P34'!$H$25</t>
  </si>
  <si>
    <t>'F_16P34'!$B$26</t>
  </si>
  <si>
    <t>'F_16P34'!$C$26</t>
  </si>
  <si>
    <t>'F_16P34'!$E$26</t>
  </si>
  <si>
    <t>'F_16P34'!$F$26</t>
  </si>
  <si>
    <t>'F_16P34'!$H$26</t>
  </si>
  <si>
    <t>'F_16P34'!$B$27</t>
  </si>
  <si>
    <t>'F_16P34'!$C$27</t>
  </si>
  <si>
    <t>'F_16P34'!$E$27</t>
  </si>
  <si>
    <t>'F_16P34'!$F$27</t>
  </si>
  <si>
    <t>'F_16P34'!$H$27</t>
  </si>
  <si>
    <t>'F_16P34'!$B$28</t>
  </si>
  <si>
    <t>'F_16P34'!$C$28</t>
  </si>
  <si>
    <t>'F_16P34'!$E$28</t>
  </si>
  <si>
    <t>'F_16P34'!$F$28</t>
  </si>
  <si>
    <t>'F_16P34'!$G$28</t>
  </si>
  <si>
    <t>'F_16P34'!$H$28</t>
  </si>
  <si>
    <t>'F_16P34'!$B$29</t>
  </si>
  <si>
    <t>'F_16P34'!$C$29</t>
  </si>
  <si>
    <t>'F_16P34'!$E$29</t>
  </si>
  <si>
    <t>'F_16P34'!$F$29</t>
  </si>
  <si>
    <t>'F_16P34'!$G$29</t>
  </si>
  <si>
    <t>'F_16P34'!$H$29</t>
  </si>
  <si>
    <t>'F_16P34'!$B$30</t>
  </si>
  <si>
    <t>'F_16P34'!$C$30</t>
  </si>
  <si>
    <t>'F_16P34'!$E$30</t>
  </si>
  <si>
    <t>'F_16P34'!$F$30</t>
  </si>
  <si>
    <t>'F_16P34'!$G$30</t>
  </si>
  <si>
    <t>'F_16P34'!$H$30</t>
  </si>
  <si>
    <t>'F_16P34'!$B$31</t>
  </si>
  <si>
    <t>'F_16P34'!$C$31</t>
  </si>
  <si>
    <t>'F_16P34'!$E$31</t>
  </si>
  <si>
    <t>'F_16P34'!$F$31</t>
  </si>
  <si>
    <t>'F_16P34'!$G$31</t>
  </si>
  <si>
    <t>'F_16P34'!$H$31</t>
  </si>
  <si>
    <t>'F_16P34'!$B$32</t>
  </si>
  <si>
    <t>'F_16P34'!$C$32</t>
  </si>
  <si>
    <t>'F_16P34'!$E$32</t>
  </si>
  <si>
    <t>'F_16P34'!$F$32</t>
  </si>
  <si>
    <t>'F_16P34'!$G$32</t>
  </si>
  <si>
    <t>'F_16P34'!$H$32</t>
  </si>
  <si>
    <t>'F_16P34'!$H$34</t>
  </si>
  <si>
    <t>'F_16P34'!$F$39</t>
  </si>
  <si>
    <t>'F_16P34'!$B$114</t>
  </si>
  <si>
    <t>'F_16P34'!$C$114</t>
  </si>
  <si>
    <t>'F_16P34'!$E$114</t>
  </si>
  <si>
    <t>'F_16P34'!$F$114</t>
  </si>
  <si>
    <t>'F_16P34'!$G$114</t>
  </si>
  <si>
    <t>'F_16P34'!$H$114</t>
  </si>
  <si>
    <t>'F_16P34'!$B$115</t>
  </si>
  <si>
    <t>'F_16P34'!$C$115</t>
  </si>
  <si>
    <t>'F_16P34'!$E$115</t>
  </si>
  <si>
    <t>'F_16P34'!$F$115</t>
  </si>
  <si>
    <t>'F_16P34'!$G$115</t>
  </si>
  <si>
    <t>'F_16P34'!$H$115</t>
  </si>
  <si>
    <t>'F_16P34'!$B$116</t>
  </si>
  <si>
    <t>'F_16P34'!$C$116</t>
  </si>
  <si>
    <t>'F_16P34'!$E$116</t>
  </si>
  <si>
    <t>'F_16P34'!$F$116</t>
  </si>
  <si>
    <t>'F_16P34'!$H$116</t>
  </si>
  <si>
    <t>'F_16P34'!$B$117</t>
  </si>
  <si>
    <t>'F_16P34'!$C$117</t>
  </si>
  <si>
    <t>'F_16P34'!$E$117</t>
  </si>
  <si>
    <t>'F_16P34'!$F$117</t>
  </si>
  <si>
    <t>'F_16P34'!$G$117</t>
  </si>
  <si>
    <t>'F_16P34'!$H$117</t>
  </si>
  <si>
    <t>'F_16P34'!$B$118</t>
  </si>
  <si>
    <t>'F_16P34'!$C$118</t>
  </si>
  <si>
    <t>'F_16P34'!$E$118</t>
  </si>
  <si>
    <t>'F_16P34'!$F$118</t>
  </si>
  <si>
    <t>'F_16P34'!$H$118</t>
  </si>
  <si>
    <t>'F_16P34'!$B$119</t>
  </si>
  <si>
    <t>'F_16P34'!$C$119</t>
  </si>
  <si>
    <t>'F_16P34'!$E$119</t>
  </si>
  <si>
    <t>'F_16P34'!$F$119</t>
  </si>
  <si>
    <t>'F_16P34'!$H$119</t>
  </si>
  <si>
    <t>'F_16P34'!$B$120</t>
  </si>
  <si>
    <t>'F_16P34'!$C$120</t>
  </si>
  <si>
    <t>'F_16P34'!$E$120</t>
  </si>
  <si>
    <t>'F_16P34'!$F$120</t>
  </si>
  <si>
    <t>'F_16P34'!$G$120</t>
  </si>
  <si>
    <t>'F_16P34'!$H$120</t>
  </si>
  <si>
    <t>'F_16P34'!$B$121</t>
  </si>
  <si>
    <t>'F_16P34'!$C$121</t>
  </si>
  <si>
    <t>'F_16P34'!$E$121</t>
  </si>
  <si>
    <t>'F_16P34'!$F$121</t>
  </si>
  <si>
    <t>'F_16P34'!$G$121</t>
  </si>
  <si>
    <t>'F_16P34'!$H$121</t>
  </si>
  <si>
    <t>'F_16P34'!$B$122</t>
  </si>
  <si>
    <t>'F_16P34'!$C$122</t>
  </si>
  <si>
    <t>'F_16P34'!$E$122</t>
  </si>
  <si>
    <t>'F_16P34'!$F$122</t>
  </si>
  <si>
    <t>'F_16P34'!$H$122</t>
  </si>
  <si>
    <t>'F_16P34'!$B$123</t>
  </si>
  <si>
    <t>'F_16P34'!$C$123</t>
  </si>
  <si>
    <t>'F_16P34'!$E$123</t>
  </si>
  <si>
    <t>'F_16P34'!$F$123</t>
  </si>
  <si>
    <t>'F_16P34'!$H$123</t>
  </si>
  <si>
    <t>'F_16P34'!$B$124</t>
  </si>
  <si>
    <t>'F_16P34'!$C$124</t>
  </si>
  <si>
    <t>'F_16P34'!$E$124</t>
  </si>
  <si>
    <t>'F_16P34'!$F$124</t>
  </si>
  <si>
    <t>'F_16P34'!$H$124</t>
  </si>
  <si>
    <t>'F_16P34'!$B$125</t>
  </si>
  <si>
    <t>'F_16P34'!$C$125</t>
  </si>
  <si>
    <t>'F_16P34'!$E$125</t>
  </si>
  <si>
    <t>'F_16P34'!$F$125</t>
  </si>
  <si>
    <t>'F_16P34'!$H$125</t>
  </si>
  <si>
    <t>'F_16P34'!$B$126</t>
  </si>
  <si>
    <t>'F_16P34'!$C$126</t>
  </si>
  <si>
    <t>'F_16P34'!$E$126</t>
  </si>
  <si>
    <t>'F_16P34'!$F$126</t>
  </si>
  <si>
    <t>'F_16P34'!$G$126</t>
  </si>
  <si>
    <t>'F_16P34'!$H$126</t>
  </si>
  <si>
    <t>'F_16P34'!$B$127</t>
  </si>
  <si>
    <t>'F_16P34'!$C$127</t>
  </si>
  <si>
    <t>'F_16P34'!$E$127</t>
  </si>
  <si>
    <t>'F_16P34'!$F$127</t>
  </si>
  <si>
    <t>'F_16P34'!$G$127</t>
  </si>
  <si>
    <t>'F_16P34'!$H$127</t>
  </si>
  <si>
    <t>'F_16P34'!$B$128</t>
  </si>
  <si>
    <t>'F_16P34'!$C$128</t>
  </si>
  <si>
    <t>'F_16P34'!$E$128</t>
  </si>
  <si>
    <t>'F_16P34'!$F$128</t>
  </si>
  <si>
    <t>'F_16P34'!$G$128</t>
  </si>
  <si>
    <t>'F_16P34'!$H$128</t>
  </si>
  <si>
    <t>'F_16P34'!$B$129</t>
  </si>
  <si>
    <t>'F_16P34'!$C$129</t>
  </si>
  <si>
    <t>'F_16P34'!$E$129</t>
  </si>
  <si>
    <t>'F_16P34'!$F$129</t>
  </si>
  <si>
    <t>'F_16P34'!$G$129</t>
  </si>
  <si>
    <t>'F_16P34'!$H$129</t>
  </si>
  <si>
    <t>'F_16P34'!$B$130</t>
  </si>
  <si>
    <t>'F_16P34'!$C$130</t>
  </si>
  <si>
    <t>'F_16P34'!$E$130</t>
  </si>
  <si>
    <t>'F_16P34'!$F$130</t>
  </si>
  <si>
    <t>'F_16P34'!$G$130</t>
  </si>
  <si>
    <t>'F_16P34'!$H$130</t>
  </si>
  <si>
    <t>'F_16P34'!$H$132</t>
  </si>
  <si>
    <t>'F_16P34'!$F$137</t>
  </si>
  <si>
    <t/>
  </si>
  <si>
    <t>2015</t>
  </si>
  <si>
    <t>gruodžio 31 d.</t>
  </si>
  <si>
    <t>Kaišiadorių technologijų ir verslo mokykla</t>
  </si>
  <si>
    <t>2224</t>
  </si>
  <si>
    <t>Jonas Jočiūnas</t>
  </si>
  <si>
    <t>Daiva Sabulienė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</si>
  <si>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</si>
  <si>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</si>
  <si>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</si>
  <si>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</si>
  <si>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</si>
  <si>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</si>
  <si>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</si>
  <si>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</si>
  <si>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</si>
  <si>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</si>
  <si>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</si>
  <si>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</si>
  <si>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</si>
  <si>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</si>
  <si>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</si>
  <si>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</si>
  <si>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</si>
  <si>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</si>
  <si>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</si>
  <si>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</si>
  <si>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</si>
  <si>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</si>
  <si>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</si>
  <si>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</si>
  <si>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</si>
  <si>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</si>
  <si>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</si>
  <si>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</si>
  <si>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</si>
  <si>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</si>
  <si>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</si>
  <si>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</si>
  <si>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</si>
  <si>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</si>
  <si>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</si>
  <si>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</si>
  <si>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</si>
  <si>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</si>
  <si>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</si>
  <si>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</si>
  <si>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</si>
  <si>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</si>
  <si>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</si>
  <si>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</si>
  <si>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</si>
  <si>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</si>
  <si>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</si>
  <si>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</si>
  <si>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</si>
  <si>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</si>
  <si>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</si>
  <si>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</si>
  <si>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</si>
  <si>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</si>
  <si>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</si>
  <si>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</si>
  <si>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</si>
  <si>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</si>
  <si>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</si>
  <si>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</si>
  <si>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</si>
  <si>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</si>
  <si>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</si>
  <si>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</si>
  <si>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</si>
  <si>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</si>
  <si>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</si>
  <si>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</si>
  <si>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</si>
  <si>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</si>
  <si>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2013</t>
  </si>
  <si>
    <t>2014</t>
  </si>
  <si>
    <t>2016</t>
  </si>
  <si>
    <t>dcad0852</t>
  </si>
</sst>
</file>

<file path=xl/styles.xml><?xml version="1.0" encoding="utf-8"?>
<styleSheet xmlns="http://schemas.openxmlformats.org/spreadsheetml/2006/main">
  <numFmts count="4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7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5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1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indent="2"/>
      <protection/>
    </xf>
    <xf numFmtId="0" fontId="13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7" fillId="36" borderId="10" xfId="48" applyNumberFormat="1" applyFont="1" applyFill="1" applyBorder="1" applyAlignment="1" applyProtection="1">
      <alignment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8" fillId="34" borderId="0" xfId="0" applyFont="1" applyFill="1" applyAlignment="1">
      <alignment vertical="center"/>
    </xf>
    <xf numFmtId="180" fontId="4" fillId="34" borderId="11" xfId="48" applyNumberFormat="1" applyFont="1" applyFill="1" applyBorder="1" applyAlignment="1" applyProtection="1">
      <alignment/>
      <protection locked="0"/>
    </xf>
    <xf numFmtId="180" fontId="4" fillId="34" borderId="11" xfId="48" applyNumberFormat="1" applyFont="1" applyFill="1" applyBorder="1" applyAlignment="1" applyProtection="1">
      <alignment vertical="center"/>
      <protection locked="0"/>
    </xf>
    <xf numFmtId="180" fontId="4" fillId="34" borderId="0" xfId="48" applyNumberFormat="1" applyFont="1" applyFill="1" applyBorder="1" applyAlignment="1" applyProtection="1">
      <alignment/>
      <protection locked="0"/>
    </xf>
    <xf numFmtId="180" fontId="4" fillId="34" borderId="0" xfId="48" applyNumberFormat="1" applyFont="1" applyFill="1" applyBorder="1" applyAlignment="1" applyProtection="1">
      <alignment vertical="center"/>
      <protection locked="0"/>
    </xf>
    <xf numFmtId="0" fontId="20" fillId="34" borderId="0" xfId="0" applyFont="1" applyFill="1" applyBorder="1" applyAlignment="1">
      <alignment/>
    </xf>
    <xf numFmtId="0" fontId="4" fillId="35" borderId="12" xfId="48" applyFont="1" applyFill="1" applyBorder="1" applyAlignment="1" applyProtection="1">
      <alignment/>
      <protection/>
    </xf>
    <xf numFmtId="49" fontId="19" fillId="36" borderId="10" xfId="48" applyNumberFormat="1" applyFont="1" applyFill="1" applyBorder="1" applyAlignment="1" applyProtection="1">
      <alignment horizontal="center" vertical="center"/>
      <protection/>
    </xf>
    <xf numFmtId="49" fontId="21" fillId="34" borderId="0" xfId="48" applyNumberFormat="1" applyFont="1" applyFill="1" applyBorder="1" applyAlignment="1" applyProtection="1">
      <alignment horizontal="center"/>
      <protection/>
    </xf>
    <xf numFmtId="0" fontId="22" fillId="34" borderId="0" xfId="48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49" fontId="17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3" xfId="48" applyNumberFormat="1" applyFont="1" applyFill="1" applyBorder="1" applyAlignment="1" applyProtection="1">
      <alignment horizontal="center" vertical="center"/>
      <protection/>
    </xf>
    <xf numFmtId="4" fontId="19" fillId="0" borderId="10" xfId="48" applyNumberFormat="1" applyFont="1" applyFill="1" applyBorder="1" applyAlignment="1" applyProtection="1">
      <alignment vertical="center" shrinkToFit="1"/>
      <protection locked="0"/>
    </xf>
    <xf numFmtId="49" fontId="17" fillId="36" borderId="10" xfId="48" applyNumberFormat="1" applyFont="1" applyFill="1" applyBorder="1" applyAlignment="1" applyProtection="1">
      <alignment horizontal="center" vertical="center"/>
      <protection/>
    </xf>
    <xf numFmtId="49" fontId="4" fillId="36" borderId="10" xfId="48" applyNumberFormat="1" applyFont="1" applyFill="1" applyBorder="1" applyAlignment="1" applyProtection="1">
      <alignment horizontal="center" vertical="center"/>
      <protection/>
    </xf>
    <xf numFmtId="49" fontId="17" fillId="36" borderId="14" xfId="48" applyNumberFormat="1" applyFont="1" applyFill="1" applyBorder="1" applyAlignment="1" applyProtection="1">
      <alignment horizontal="center" vertical="center" wrapText="1"/>
      <protection/>
    </xf>
    <xf numFmtId="4" fontId="18" fillId="35" borderId="10" xfId="48" applyNumberFormat="1" applyFont="1" applyFill="1" applyBorder="1" applyAlignment="1" applyProtection="1">
      <alignment vertical="center" shrinkToFit="1"/>
      <protection/>
    </xf>
    <xf numFmtId="4" fontId="19" fillId="0" borderId="13" xfId="48" applyNumberFormat="1" applyFont="1" applyFill="1" applyBorder="1" applyAlignment="1" applyProtection="1">
      <alignment vertical="center" shrinkToFit="1"/>
      <protection locked="0"/>
    </xf>
    <xf numFmtId="49" fontId="17" fillId="36" borderId="13" xfId="48" applyNumberFormat="1" applyFont="1" applyFill="1" applyBorder="1" applyAlignment="1" applyProtection="1">
      <alignment horizontal="center" vertical="center" wrapText="1"/>
      <protection/>
    </xf>
    <xf numFmtId="4" fontId="19" fillId="35" borderId="10" xfId="48" applyNumberFormat="1" applyFont="1" applyFill="1" applyBorder="1" applyAlignment="1" applyProtection="1">
      <alignment vertical="center" shrinkToFit="1"/>
      <protection/>
    </xf>
    <xf numFmtId="4" fontId="18" fillId="0" borderId="10" xfId="48" applyNumberFormat="1" applyFont="1" applyFill="1" applyBorder="1" applyAlignment="1" applyProtection="1">
      <alignment vertical="center" shrinkToFit="1"/>
      <protection locked="0"/>
    </xf>
    <xf numFmtId="4" fontId="18" fillId="0" borderId="13" xfId="48" applyNumberFormat="1" applyFont="1" applyFill="1" applyBorder="1" applyAlignment="1" applyProtection="1">
      <alignment vertical="center" shrinkToFit="1"/>
      <protection locked="0"/>
    </xf>
    <xf numFmtId="4" fontId="19" fillId="35" borderId="10" xfId="48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quotePrefix="1">
      <alignment/>
    </xf>
    <xf numFmtId="0" fontId="16" fillId="34" borderId="11" xfId="48" applyFont="1" applyFill="1" applyBorder="1" applyAlignment="1" applyProtection="1">
      <alignment horizontal="center" vertical="top"/>
      <protection/>
    </xf>
    <xf numFmtId="0" fontId="4" fillId="35" borderId="12" xfId="48" applyFont="1" applyFill="1" applyBorder="1" applyAlignment="1" applyProtection="1">
      <alignment horizontal="center" shrinkToFit="1"/>
      <protection/>
    </xf>
    <xf numFmtId="0" fontId="4" fillId="36" borderId="13" xfId="48" applyFont="1" applyFill="1" applyBorder="1" applyAlignment="1">
      <alignment horizontal="left" vertical="center" wrapText="1"/>
      <protection/>
    </xf>
    <xf numFmtId="0" fontId="4" fillId="36" borderId="14" xfId="48" applyFont="1" applyFill="1" applyBorder="1" applyAlignment="1">
      <alignment horizontal="left" vertical="center" wrapText="1"/>
      <protection/>
    </xf>
    <xf numFmtId="0" fontId="17" fillId="35" borderId="12" xfId="48" applyFont="1" applyFill="1" applyBorder="1" applyAlignment="1" applyProtection="1">
      <alignment horizontal="center" shrinkToFit="1"/>
      <protection/>
    </xf>
    <xf numFmtId="0" fontId="4" fillId="35" borderId="12" xfId="48" applyFont="1" applyFill="1" applyBorder="1" applyAlignment="1" applyProtection="1">
      <alignment horizontal="center"/>
      <protection/>
    </xf>
    <xf numFmtId="0" fontId="13" fillId="34" borderId="11" xfId="48" applyFont="1" applyFill="1" applyBorder="1" applyAlignment="1" applyProtection="1">
      <alignment horizontal="center"/>
      <protection/>
    </xf>
    <xf numFmtId="0" fontId="3" fillId="34" borderId="0" xfId="48" applyFont="1" applyFill="1" applyAlignment="1" applyProtection="1">
      <alignment horizontal="left" wrapText="1" indent="5"/>
      <protection/>
    </xf>
    <xf numFmtId="0" fontId="3" fillId="34" borderId="0" xfId="48" applyFont="1" applyFill="1" applyAlignment="1" applyProtection="1">
      <alignment horizontal="left" vertical="top" wrapText="1" indent="5"/>
      <protection/>
    </xf>
    <xf numFmtId="49" fontId="17" fillId="36" borderId="10" xfId="48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top" wrapText="1"/>
    </xf>
    <xf numFmtId="0" fontId="18" fillId="34" borderId="0" xfId="48" applyFont="1" applyFill="1" applyBorder="1" applyAlignment="1" applyProtection="1">
      <alignment horizontal="center" vertical="center"/>
      <protection/>
    </xf>
    <xf numFmtId="0" fontId="2" fillId="34" borderId="11" xfId="48" applyFont="1" applyFill="1" applyBorder="1" applyAlignment="1" applyProtection="1">
      <alignment horizontal="center" vertical="top"/>
      <protection/>
    </xf>
    <xf numFmtId="0" fontId="17" fillId="36" borderId="13" xfId="48" applyFont="1" applyFill="1" applyBorder="1" applyAlignment="1">
      <alignment horizontal="left" vertical="center" wrapText="1"/>
      <protection/>
    </xf>
    <xf numFmtId="0" fontId="17" fillId="36" borderId="14" xfId="48" applyFont="1" applyFill="1" applyBorder="1" applyAlignment="1">
      <alignment horizontal="left" vertical="center" wrapText="1"/>
      <protection/>
    </xf>
    <xf numFmtId="49" fontId="3" fillId="36" borderId="13" xfId="48" applyNumberFormat="1" applyFont="1" applyFill="1" applyBorder="1" applyAlignment="1" applyProtection="1">
      <alignment horizontal="center" vertical="center"/>
      <protection/>
    </xf>
    <xf numFmtId="49" fontId="3" fillId="36" borderId="14" xfId="4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justify" vertical="center"/>
    </xf>
    <xf numFmtId="0" fontId="4" fillId="35" borderId="12" xfId="48" applyFont="1" applyFill="1" applyBorder="1" applyAlignment="1" applyProtection="1">
      <alignment horizontal="center"/>
      <protection locked="0"/>
    </xf>
    <xf numFmtId="0" fontId="4" fillId="35" borderId="12" xfId="0" applyFont="1" applyFill="1" applyBorder="1" applyAlignment="1" applyProtection="1">
      <alignment horizontal="center"/>
      <protection/>
    </xf>
    <xf numFmtId="0" fontId="18" fillId="34" borderId="0" xfId="48" applyFont="1" applyFill="1" applyAlignment="1" applyProtection="1">
      <alignment horizontal="center" vertical="top" wrapText="1"/>
      <protection/>
    </xf>
    <xf numFmtId="180" fontId="4" fillId="34" borderId="0" xfId="48" applyNumberFormat="1" applyFont="1" applyFill="1" applyBorder="1" applyAlignment="1" applyProtection="1">
      <alignment horizontal="center" vertical="center"/>
      <protection locked="0"/>
    </xf>
    <xf numFmtId="180" fontId="4" fillId="34" borderId="0" xfId="48" applyNumberFormat="1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justify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533400</xdr:colOff>
      <xdr:row>1</xdr:row>
      <xdr:rowOff>104775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5</xdr:col>
      <xdr:colOff>1009650</xdr:colOff>
      <xdr:row>8</xdr:row>
      <xdr:rowOff>304800</xdr:rowOff>
    </xdr:from>
    <xdr:to>
      <xdr:col>6</xdr:col>
      <xdr:colOff>371475</xdr:colOff>
      <xdr:row>12</xdr:row>
      <xdr:rowOff>57150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628650</xdr:colOff>
      <xdr:row>8</xdr:row>
      <xdr:rowOff>304800</xdr:rowOff>
    </xdr:from>
    <xdr:to>
      <xdr:col>7</xdr:col>
      <xdr:colOff>962025</xdr:colOff>
      <xdr:row>12</xdr:row>
      <xdr:rowOff>57150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1628775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314325</xdr:colOff>
      <xdr:row>8</xdr:row>
      <xdr:rowOff>295275</xdr:rowOff>
    </xdr:from>
    <xdr:to>
      <xdr:col>6</xdr:col>
      <xdr:colOff>638175</xdr:colOff>
      <xdr:row>12</xdr:row>
      <xdr:rowOff>57150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16192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38"/>
  <sheetViews>
    <sheetView showGridLines="0" showZeros="0" zoomScalePageLayoutView="0" workbookViewId="0" topLeftCell="A117">
      <selection activeCell="F127" sqref="F127"/>
    </sheetView>
  </sheetViews>
  <sheetFormatPr defaultColWidth="0" defaultRowHeight="14.25" customHeight="1" zeroHeight="1"/>
  <cols>
    <col min="1" max="1" width="8.16015625" style="0" customWidth="1"/>
    <col min="2" max="2" width="4" style="0" hidden="1" customWidth="1"/>
    <col min="3" max="3" width="33.33203125" style="0" customWidth="1"/>
    <col min="4" max="4" width="4.16015625" style="0" customWidth="1"/>
    <col min="5" max="5" width="19.83203125" style="0" customWidth="1"/>
    <col min="6" max="8" width="19.1601562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12.75" customHeight="1">
      <c r="A1" s="10">
        <v>237</v>
      </c>
      <c r="B1" s="6" t="s">
        <v>90</v>
      </c>
      <c r="C1" s="10"/>
      <c r="D1" s="66" t="s">
        <v>48</v>
      </c>
      <c r="E1" s="66"/>
      <c r="F1" s="66"/>
      <c r="G1" s="66"/>
      <c r="H1" s="66"/>
    </row>
    <row r="2" spans="1:8" ht="20.25" customHeight="1">
      <c r="A2" s="25" t="s">
        <v>342</v>
      </c>
      <c r="B2" s="10"/>
      <c r="C2" s="24" t="s">
        <v>341</v>
      </c>
      <c r="D2" s="67" t="s">
        <v>49</v>
      </c>
      <c r="E2" s="67"/>
      <c r="F2" s="67"/>
      <c r="G2" s="67"/>
      <c r="H2" s="67"/>
    </row>
    <row r="3" spans="1:8" ht="41.25" customHeight="1" hidden="1">
      <c r="A3" s="69" t="s">
        <v>33</v>
      </c>
      <c r="B3" s="69"/>
      <c r="C3" s="69"/>
      <c r="D3" s="69"/>
      <c r="E3" s="69"/>
      <c r="F3" s="69"/>
      <c r="G3" s="69"/>
      <c r="H3" s="69"/>
    </row>
    <row r="4" spans="1:8" ht="15" customHeight="1">
      <c r="A4" s="63" t="str">
        <f>IstaigosPavadinimas</f>
        <v>Kaišiadorių technologijų ir verslo mokykla</v>
      </c>
      <c r="B4" s="63"/>
      <c r="C4" s="63"/>
      <c r="D4" s="63"/>
      <c r="E4" s="63"/>
      <c r="F4" s="63"/>
      <c r="G4" s="63"/>
      <c r="H4" s="63"/>
    </row>
    <row r="5" spans="1:8" ht="18.75" customHeight="1">
      <c r="A5" s="59" t="s">
        <v>29</v>
      </c>
      <c r="B5" s="59"/>
      <c r="C5" s="59"/>
      <c r="D5" s="59"/>
      <c r="E5" s="59"/>
      <c r="F5" s="59"/>
      <c r="G5" s="59"/>
      <c r="H5" s="59"/>
    </row>
    <row r="6" spans="1:8" ht="15" customHeight="1">
      <c r="A6" s="60" t="str">
        <f>IstaigosRegKodas</f>
        <v>Girelės 57, Kaišiadorys   190804361</v>
      </c>
      <c r="B6" s="60"/>
      <c r="C6" s="60"/>
      <c r="D6" s="60"/>
      <c r="E6" s="60"/>
      <c r="F6" s="60"/>
      <c r="G6" s="60"/>
      <c r="H6" s="60"/>
    </row>
    <row r="7" spans="1:8" ht="18.75" customHeight="1">
      <c r="A7" s="71" t="s">
        <v>30</v>
      </c>
      <c r="B7" s="71"/>
      <c r="C7" s="71"/>
      <c r="D7" s="71"/>
      <c r="E7" s="71"/>
      <c r="F7" s="71"/>
      <c r="G7" s="71"/>
      <c r="H7" s="71"/>
    </row>
    <row r="8" spans="1:8" ht="3.75" customHeight="1">
      <c r="A8" s="32"/>
      <c r="B8" s="32"/>
      <c r="C8" s="32"/>
      <c r="D8" s="32"/>
      <c r="E8" s="32"/>
      <c r="F8" s="33"/>
      <c r="G8" s="33"/>
      <c r="H8" s="33"/>
    </row>
    <row r="9" spans="1:8" ht="29.25" customHeight="1">
      <c r="A9" s="79" t="s">
        <v>92</v>
      </c>
      <c r="B9" s="79"/>
      <c r="C9" s="79"/>
      <c r="D9" s="79"/>
      <c r="E9" s="79"/>
      <c r="F9" s="79"/>
      <c r="G9" s="79"/>
      <c r="H9" s="79"/>
    </row>
    <row r="10" spans="1:4" ht="7.5" customHeight="1">
      <c r="A10" s="70"/>
      <c r="B10" s="70"/>
      <c r="C10" s="70"/>
      <c r="D10" s="34"/>
    </row>
    <row r="11" ht="12" customHeight="1" hidden="1">
      <c r="G11" s="5"/>
    </row>
    <row r="12" ht="10.5" customHeight="1" hidden="1"/>
    <row r="13" spans="1:8" ht="7.5" customHeight="1">
      <c r="A13" s="7"/>
      <c r="B13" s="7"/>
      <c r="D13" s="8"/>
      <c r="E13" s="9"/>
      <c r="H13" s="26"/>
    </row>
    <row r="14" spans="1:8" ht="58.5" customHeight="1">
      <c r="A14" s="45" t="s">
        <v>0</v>
      </c>
      <c r="B14" s="30" t="s">
        <v>0</v>
      </c>
      <c r="C14" s="68" t="s">
        <v>43</v>
      </c>
      <c r="D14" s="68"/>
      <c r="E14" s="50" t="s">
        <v>44</v>
      </c>
      <c r="F14" s="50" t="s">
        <v>45</v>
      </c>
      <c r="G14" s="53" t="s">
        <v>46</v>
      </c>
      <c r="H14" s="45" t="s">
        <v>47</v>
      </c>
    </row>
    <row r="15" spans="1:8" ht="11.25" customHeight="1">
      <c r="A15" s="49">
        <v>1</v>
      </c>
      <c r="B15" s="31">
        <v>1</v>
      </c>
      <c r="C15" s="74" t="s">
        <v>32</v>
      </c>
      <c r="D15" s="75"/>
      <c r="E15" s="31">
        <v>3</v>
      </c>
      <c r="F15" s="31">
        <v>4</v>
      </c>
      <c r="G15" s="46" t="s">
        <v>34</v>
      </c>
      <c r="H15" s="31" t="s">
        <v>37</v>
      </c>
    </row>
    <row r="16" spans="1:8" s="44" customFormat="1" ht="24.75" customHeight="1">
      <c r="A16" s="48" t="s">
        <v>39</v>
      </c>
      <c r="B16" s="41" t="s">
        <v>32</v>
      </c>
      <c r="C16" s="72" t="s">
        <v>61</v>
      </c>
      <c r="D16" s="73"/>
      <c r="E16" s="55"/>
      <c r="F16" s="55"/>
      <c r="G16" s="56"/>
      <c r="H16" s="51">
        <f>E16+F16+G16</f>
        <v>0</v>
      </c>
    </row>
    <row r="17" spans="1:8" ht="15">
      <c r="A17" s="48" t="s">
        <v>40</v>
      </c>
      <c r="B17" s="41" t="s">
        <v>35</v>
      </c>
      <c r="C17" s="72" t="s">
        <v>62</v>
      </c>
      <c r="D17" s="73"/>
      <c r="E17" s="51">
        <f>E18+E19+E20+E21+E22</f>
        <v>0</v>
      </c>
      <c r="F17" s="51">
        <f>F18+F19+F20+F21+F22</f>
        <v>0</v>
      </c>
      <c r="G17" s="51">
        <f>G19+G22</f>
        <v>0</v>
      </c>
      <c r="H17" s="51">
        <f>H18+H19+H20+H21+H22</f>
        <v>0</v>
      </c>
    </row>
    <row r="18" spans="1:8" ht="15">
      <c r="A18" s="49" t="s">
        <v>78</v>
      </c>
      <c r="B18" s="41" t="s">
        <v>36</v>
      </c>
      <c r="C18" s="61" t="s">
        <v>63</v>
      </c>
      <c r="D18" s="62"/>
      <c r="E18" s="47"/>
      <c r="F18" s="47"/>
      <c r="G18" s="57" t="s">
        <v>91</v>
      </c>
      <c r="H18" s="54">
        <f>E18+F18</f>
        <v>0</v>
      </c>
    </row>
    <row r="19" spans="1:8" ht="15">
      <c r="A19" s="49" t="s">
        <v>79</v>
      </c>
      <c r="B19" s="41" t="s">
        <v>34</v>
      </c>
      <c r="C19" s="61" t="s">
        <v>64</v>
      </c>
      <c r="D19" s="62"/>
      <c r="E19" s="47"/>
      <c r="F19" s="47"/>
      <c r="G19" s="52"/>
      <c r="H19" s="54">
        <f>E19+F19+G19</f>
        <v>0</v>
      </c>
    </row>
    <row r="20" spans="1:8" s="44" customFormat="1" ht="24.75" customHeight="1">
      <c r="A20" s="49" t="s">
        <v>80</v>
      </c>
      <c r="B20" s="41" t="s">
        <v>37</v>
      </c>
      <c r="C20" s="61" t="s">
        <v>65</v>
      </c>
      <c r="D20" s="62"/>
      <c r="E20" s="47"/>
      <c r="F20" s="47"/>
      <c r="G20" s="57" t="s">
        <v>91</v>
      </c>
      <c r="H20" s="54">
        <f>E20+F20</f>
        <v>0</v>
      </c>
    </row>
    <row r="21" spans="1:8" s="44" customFormat="1" ht="15">
      <c r="A21" s="49" t="s">
        <v>81</v>
      </c>
      <c r="B21" s="41" t="s">
        <v>38</v>
      </c>
      <c r="C21" s="61" t="s">
        <v>66</v>
      </c>
      <c r="D21" s="62"/>
      <c r="E21" s="47"/>
      <c r="F21" s="47"/>
      <c r="G21" s="57" t="s">
        <v>91</v>
      </c>
      <c r="H21" s="54">
        <f>E21+F21</f>
        <v>0</v>
      </c>
    </row>
    <row r="22" spans="1:8" s="44" customFormat="1" ht="15">
      <c r="A22" s="49" t="s">
        <v>82</v>
      </c>
      <c r="B22" s="41" t="s">
        <v>50</v>
      </c>
      <c r="C22" s="61" t="s">
        <v>67</v>
      </c>
      <c r="D22" s="62"/>
      <c r="E22" s="47"/>
      <c r="F22" s="47"/>
      <c r="G22" s="52"/>
      <c r="H22" s="54">
        <f>E22+F22+G22</f>
        <v>0</v>
      </c>
    </row>
    <row r="23" spans="1:8" s="44" customFormat="1" ht="15">
      <c r="A23" s="48" t="s">
        <v>41</v>
      </c>
      <c r="B23" s="41" t="s">
        <v>51</v>
      </c>
      <c r="C23" s="72" t="s">
        <v>68</v>
      </c>
      <c r="D23" s="73"/>
      <c r="E23" s="51">
        <f>E24+E25+E26+E27+E28+E29+E30</f>
        <v>0</v>
      </c>
      <c r="F23" s="51">
        <f>F24+F25+F26+F27+F28+F29+F30</f>
        <v>0</v>
      </c>
      <c r="G23" s="51">
        <f>G28+G29+G30</f>
        <v>0</v>
      </c>
      <c r="H23" s="51">
        <f>H24+H25+H26+H27+H28+H29+H30</f>
        <v>0</v>
      </c>
    </row>
    <row r="24" spans="1:8" s="44" customFormat="1" ht="15">
      <c r="A24" s="49" t="s">
        <v>83</v>
      </c>
      <c r="B24" s="41" t="s">
        <v>52</v>
      </c>
      <c r="C24" s="61" t="s">
        <v>69</v>
      </c>
      <c r="D24" s="62"/>
      <c r="E24" s="47"/>
      <c r="F24" s="47"/>
      <c r="G24" s="57" t="s">
        <v>91</v>
      </c>
      <c r="H24" s="54">
        <f>E24+F24</f>
        <v>0</v>
      </c>
    </row>
    <row r="25" spans="1:8" s="44" customFormat="1" ht="15">
      <c r="A25" s="49" t="s">
        <v>84</v>
      </c>
      <c r="B25" s="41" t="s">
        <v>53</v>
      </c>
      <c r="C25" s="61" t="s">
        <v>70</v>
      </c>
      <c r="D25" s="62"/>
      <c r="E25" s="47"/>
      <c r="F25" s="47"/>
      <c r="G25" s="57" t="s">
        <v>91</v>
      </c>
      <c r="H25" s="54">
        <f>E25+F25</f>
        <v>0</v>
      </c>
    </row>
    <row r="26" spans="1:8" s="44" customFormat="1" ht="24.75" customHeight="1">
      <c r="A26" s="49" t="s">
        <v>85</v>
      </c>
      <c r="B26" s="41" t="s">
        <v>54</v>
      </c>
      <c r="C26" s="61" t="s">
        <v>71</v>
      </c>
      <c r="D26" s="62"/>
      <c r="E26" s="47"/>
      <c r="F26" s="47"/>
      <c r="G26" s="57" t="s">
        <v>91</v>
      </c>
      <c r="H26" s="54">
        <f>E26+F26</f>
        <v>0</v>
      </c>
    </row>
    <row r="27" spans="1:8" s="44" customFormat="1" ht="24.75" customHeight="1">
      <c r="A27" s="49" t="s">
        <v>86</v>
      </c>
      <c r="B27" s="41" t="s">
        <v>55</v>
      </c>
      <c r="C27" s="61" t="s">
        <v>72</v>
      </c>
      <c r="D27" s="62"/>
      <c r="E27" s="47"/>
      <c r="F27" s="47"/>
      <c r="G27" s="57" t="s">
        <v>91</v>
      </c>
      <c r="H27" s="54">
        <f>E27+F27</f>
        <v>0</v>
      </c>
    </row>
    <row r="28" spans="1:8" s="44" customFormat="1" ht="15">
      <c r="A28" s="49" t="s">
        <v>87</v>
      </c>
      <c r="B28" s="41" t="s">
        <v>56</v>
      </c>
      <c r="C28" s="61" t="s">
        <v>73</v>
      </c>
      <c r="D28" s="62"/>
      <c r="E28" s="47"/>
      <c r="F28" s="47"/>
      <c r="G28" s="52"/>
      <c r="H28" s="54">
        <f>E28+F28+G28</f>
        <v>0</v>
      </c>
    </row>
    <row r="29" spans="1:8" s="44" customFormat="1" ht="15">
      <c r="A29" s="49" t="s">
        <v>88</v>
      </c>
      <c r="B29" s="41" t="s">
        <v>57</v>
      </c>
      <c r="C29" s="61" t="s">
        <v>67</v>
      </c>
      <c r="D29" s="62"/>
      <c r="E29" s="47"/>
      <c r="F29" s="47"/>
      <c r="G29" s="52"/>
      <c r="H29" s="54">
        <f>E29+F29+G29</f>
        <v>0</v>
      </c>
    </row>
    <row r="30" spans="1:8" s="44" customFormat="1" ht="15">
      <c r="A30" s="49" t="s">
        <v>89</v>
      </c>
      <c r="B30" s="41" t="s">
        <v>58</v>
      </c>
      <c r="C30" s="61" t="s">
        <v>74</v>
      </c>
      <c r="D30" s="62"/>
      <c r="E30" s="47"/>
      <c r="F30" s="47"/>
      <c r="G30" s="52"/>
      <c r="H30" s="54">
        <f>E30+F30+G30</f>
        <v>0</v>
      </c>
    </row>
    <row r="31" spans="1:8" s="44" customFormat="1" ht="15">
      <c r="A31" s="48" t="s">
        <v>42</v>
      </c>
      <c r="B31" s="41" t="s">
        <v>59</v>
      </c>
      <c r="C31" s="72" t="s">
        <v>75</v>
      </c>
      <c r="D31" s="73"/>
      <c r="E31" s="55"/>
      <c r="F31" s="55"/>
      <c r="G31" s="56"/>
      <c r="H31" s="51">
        <f>E31+F31+G31</f>
        <v>0</v>
      </c>
    </row>
    <row r="32" spans="1:8" s="44" customFormat="1" ht="24.75" customHeight="1">
      <c r="A32" s="48" t="s">
        <v>77</v>
      </c>
      <c r="B32" s="41" t="s">
        <v>60</v>
      </c>
      <c r="C32" s="72" t="s">
        <v>76</v>
      </c>
      <c r="D32" s="73"/>
      <c r="E32" s="51">
        <f>E16+E17-E23+E31</f>
        <v>0</v>
      </c>
      <c r="F32" s="51">
        <f>F16+F17-F23+F31</f>
        <v>0</v>
      </c>
      <c r="G32" s="51">
        <f>G16+G17-G23+G31</f>
        <v>0</v>
      </c>
      <c r="H32" s="51">
        <f>H16+H17-H23+H31</f>
        <v>0</v>
      </c>
    </row>
    <row r="33" spans="1:8" ht="12.75" customHeight="1">
      <c r="A33" s="82" t="s">
        <v>112</v>
      </c>
      <c r="B33" s="82"/>
      <c r="C33" s="82"/>
      <c r="D33" s="82"/>
      <c r="E33" s="82"/>
      <c r="F33" s="35"/>
      <c r="G33" s="36"/>
      <c r="H33" s="36"/>
    </row>
    <row r="34" spans="1:8" ht="12.75" customHeight="1">
      <c r="A34" s="76" t="s">
        <v>111</v>
      </c>
      <c r="B34" s="76"/>
      <c r="C34" s="76"/>
      <c r="D34" s="76"/>
      <c r="E34" s="76"/>
      <c r="F34" s="39"/>
      <c r="G34" s="43" t="s">
        <v>28</v>
      </c>
      <c r="H34" s="42" t="str">
        <f>IstaigosKodas</f>
        <v>2224</v>
      </c>
    </row>
    <row r="35" spans="1:8" ht="12.75" customHeight="1">
      <c r="A35" s="27"/>
      <c r="B35" s="27"/>
      <c r="C35" s="28"/>
      <c r="D35" s="29"/>
      <c r="E35" s="37"/>
      <c r="F35" s="37"/>
      <c r="G35" s="38"/>
      <c r="H35" s="38"/>
    </row>
    <row r="36" spans="1:23" ht="12.75" customHeight="1" hidden="1">
      <c r="A36" s="27"/>
      <c r="B36" s="27"/>
      <c r="C36" s="28"/>
      <c r="D36" s="29"/>
      <c r="E36" s="37"/>
      <c r="F36" s="37"/>
      <c r="G36" s="38"/>
      <c r="H36" s="38"/>
      <c r="U36" s="11" t="s">
        <v>26</v>
      </c>
      <c r="V36" s="11" t="s">
        <v>13</v>
      </c>
      <c r="W36" s="11" t="s">
        <v>27</v>
      </c>
    </row>
    <row r="37" spans="1:23" ht="12.75" customHeight="1" hidden="1">
      <c r="A37" s="27"/>
      <c r="B37" s="27"/>
      <c r="C37" s="28"/>
      <c r="D37" s="29"/>
      <c r="E37" s="81"/>
      <c r="F37" s="81"/>
      <c r="G37" s="80"/>
      <c r="H37" s="80"/>
      <c r="U37" s="11" t="s">
        <v>26</v>
      </c>
      <c r="V37" s="11" t="s">
        <v>13</v>
      </c>
      <c r="W37" s="11" t="s">
        <v>27</v>
      </c>
    </row>
    <row r="38" spans="8:21" s="20" customFormat="1" ht="12.75" customHeight="1" hidden="1">
      <c r="H38" s="18"/>
      <c r="U38" s="20" t="s">
        <v>14</v>
      </c>
    </row>
    <row r="39" spans="1:8" s="20" customFormat="1" ht="15" customHeight="1">
      <c r="A39" s="64"/>
      <c r="B39" s="64"/>
      <c r="C39" s="64"/>
      <c r="D39" s="40"/>
      <c r="E39" s="40"/>
      <c r="F39" s="77" t="str">
        <f>IstaigosVadovas</f>
        <v>Jonas Jočiūnas</v>
      </c>
      <c r="G39" s="77"/>
      <c r="H39" s="77"/>
    </row>
    <row r="40" spans="1:8" s="20" customFormat="1" ht="12.75" customHeight="1">
      <c r="A40" s="65" t="s">
        <v>31</v>
      </c>
      <c r="B40" s="65"/>
      <c r="C40" s="65"/>
      <c r="D40" s="65" t="s">
        <v>25</v>
      </c>
      <c r="E40" s="65"/>
      <c r="F40" s="65" t="s">
        <v>24</v>
      </c>
      <c r="G40" s="65"/>
      <c r="H40" s="65"/>
    </row>
    <row r="41" spans="1:8" ht="14.25" customHeight="1" hidden="1">
      <c r="A41" s="22"/>
      <c r="B41" s="22"/>
      <c r="C41" s="21"/>
      <c r="D41" s="78"/>
      <c r="E41" s="78"/>
      <c r="F41" s="77"/>
      <c r="G41" s="77"/>
      <c r="H41" s="77"/>
    </row>
    <row r="42" spans="1:8" ht="14.25" customHeight="1" hidden="1">
      <c r="A42" s="19"/>
      <c r="B42" s="19"/>
      <c r="C42" s="19"/>
      <c r="D42" s="19"/>
      <c r="E42" s="23"/>
      <c r="F42" s="65"/>
      <c r="G42" s="65"/>
      <c r="H42" s="65"/>
    </row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/>
    <row r="96" ht="14.25" customHeight="1"/>
    <row r="97" ht="14.25" customHeight="1"/>
    <row r="98" ht="14.25" customHeight="1"/>
    <row r="99" ht="14.25" customHeight="1"/>
    <row r="100" spans="1:8" ht="12.75" customHeight="1">
      <c r="A100" s="10"/>
      <c r="B100" s="6"/>
      <c r="C100" s="10"/>
      <c r="D100" s="66" t="s">
        <v>48</v>
      </c>
      <c r="E100" s="66"/>
      <c r="F100" s="66"/>
      <c r="G100" s="66"/>
      <c r="H100" s="66"/>
    </row>
    <row r="101" spans="1:8" ht="20.25" customHeight="1">
      <c r="A101" s="25"/>
      <c r="B101" s="10"/>
      <c r="C101" s="24"/>
      <c r="D101" s="67" t="s">
        <v>110</v>
      </c>
      <c r="E101" s="67"/>
      <c r="F101" s="67"/>
      <c r="G101" s="67"/>
      <c r="H101" s="67"/>
    </row>
    <row r="102" spans="1:8" ht="15" customHeight="1">
      <c r="A102" s="63" t="str">
        <f>A4</f>
        <v>Kaišiadorių technologijų ir verslo mokykla</v>
      </c>
      <c r="B102" s="63"/>
      <c r="C102" s="63"/>
      <c r="D102" s="63"/>
      <c r="E102" s="63"/>
      <c r="F102" s="63"/>
      <c r="G102" s="63"/>
      <c r="H102" s="63"/>
    </row>
    <row r="103" spans="1:8" ht="18.75" customHeight="1">
      <c r="A103" s="59" t="s">
        <v>29</v>
      </c>
      <c r="B103" s="59"/>
      <c r="C103" s="59"/>
      <c r="D103" s="59"/>
      <c r="E103" s="59"/>
      <c r="F103" s="59"/>
      <c r="G103" s="59"/>
      <c r="H103" s="59"/>
    </row>
    <row r="104" spans="1:8" ht="15" customHeight="1">
      <c r="A104" s="60" t="str">
        <f>A6</f>
        <v>Girelės 57, Kaišiadorys   190804361</v>
      </c>
      <c r="B104" s="60"/>
      <c r="C104" s="60"/>
      <c r="D104" s="60"/>
      <c r="E104" s="60"/>
      <c r="F104" s="60"/>
      <c r="G104" s="60"/>
      <c r="H104" s="60"/>
    </row>
    <row r="105" spans="1:8" ht="19.5" customHeight="1">
      <c r="A105" s="71" t="s">
        <v>30</v>
      </c>
      <c r="B105" s="71"/>
      <c r="C105" s="71"/>
      <c r="D105" s="71"/>
      <c r="E105" s="71"/>
      <c r="F105" s="71"/>
      <c r="G105" s="71"/>
      <c r="H105" s="71"/>
    </row>
    <row r="106" spans="1:8" ht="3.75" customHeight="1">
      <c r="A106" s="32"/>
      <c r="B106" s="32"/>
      <c r="C106" s="32"/>
      <c r="D106" s="32"/>
      <c r="E106" s="32"/>
      <c r="F106" s="33"/>
      <c r="G106" s="33"/>
      <c r="H106" s="33"/>
    </row>
    <row r="107" spans="1:8" ht="29.25" customHeight="1">
      <c r="A107" s="79" t="s">
        <v>113</v>
      </c>
      <c r="B107" s="79"/>
      <c r="C107" s="79"/>
      <c r="D107" s="79"/>
      <c r="E107" s="79"/>
      <c r="F107" s="79"/>
      <c r="G107" s="79"/>
      <c r="H107" s="79"/>
    </row>
    <row r="108" spans="1:4" ht="7.5" customHeight="1">
      <c r="A108" s="70"/>
      <c r="B108" s="70"/>
      <c r="C108" s="70"/>
      <c r="D108" s="34"/>
    </row>
    <row r="109" ht="14.25" customHeight="1" hidden="1">
      <c r="G109" s="5"/>
    </row>
    <row r="110" ht="14.25" customHeight="1" hidden="1"/>
    <row r="111" spans="1:8" ht="7.5" customHeight="1">
      <c r="A111" s="7"/>
      <c r="B111" s="7"/>
      <c r="D111" s="8"/>
      <c r="E111" s="9"/>
      <c r="H111" s="26"/>
    </row>
    <row r="112" spans="1:8" ht="58.5" customHeight="1">
      <c r="A112" s="45" t="s">
        <v>0</v>
      </c>
      <c r="B112" s="30" t="s">
        <v>0</v>
      </c>
      <c r="C112" s="68" t="s">
        <v>43</v>
      </c>
      <c r="D112" s="68"/>
      <c r="E112" s="50" t="s">
        <v>44</v>
      </c>
      <c r="F112" s="50" t="s">
        <v>45</v>
      </c>
      <c r="G112" s="53" t="s">
        <v>46</v>
      </c>
      <c r="H112" s="45" t="s">
        <v>47</v>
      </c>
    </row>
    <row r="113" spans="1:8" ht="11.25" customHeight="1">
      <c r="A113" s="49">
        <v>1</v>
      </c>
      <c r="B113" s="31">
        <v>1</v>
      </c>
      <c r="C113" s="74" t="s">
        <v>32</v>
      </c>
      <c r="D113" s="75"/>
      <c r="E113" s="31">
        <v>3</v>
      </c>
      <c r="F113" s="31">
        <v>4</v>
      </c>
      <c r="G113" s="46" t="s">
        <v>34</v>
      </c>
      <c r="H113" s="31" t="s">
        <v>37</v>
      </c>
    </row>
    <row r="114" spans="1:8" ht="24.75" customHeight="1">
      <c r="A114" s="48" t="s">
        <v>39</v>
      </c>
      <c r="B114" s="41" t="s">
        <v>93</v>
      </c>
      <c r="C114" s="72" t="s">
        <v>61</v>
      </c>
      <c r="D114" s="73"/>
      <c r="E114" s="55">
        <v>3753.06</v>
      </c>
      <c r="F114" s="55"/>
      <c r="G114" s="56"/>
      <c r="H114" s="51">
        <f>E114+F114+G114</f>
        <v>3753.06</v>
      </c>
    </row>
    <row r="115" spans="1:8" ht="15" customHeight="1">
      <c r="A115" s="48" t="s">
        <v>40</v>
      </c>
      <c r="B115" s="41" t="s">
        <v>94</v>
      </c>
      <c r="C115" s="72" t="s">
        <v>62</v>
      </c>
      <c r="D115" s="73"/>
      <c r="E115" s="51">
        <f>E116+E117+E118+E119+E120</f>
        <v>8295.23</v>
      </c>
      <c r="F115" s="51">
        <f>F116+F117+F118+F119+F120</f>
        <v>0</v>
      </c>
      <c r="G115" s="51">
        <f>G117+G120</f>
        <v>0</v>
      </c>
      <c r="H115" s="51">
        <f>H116+H117+H118+H119+H120</f>
        <v>8295.23</v>
      </c>
    </row>
    <row r="116" spans="1:8" ht="15" customHeight="1">
      <c r="A116" s="49" t="s">
        <v>78</v>
      </c>
      <c r="B116" s="41" t="s">
        <v>95</v>
      </c>
      <c r="C116" s="61" t="s">
        <v>63</v>
      </c>
      <c r="D116" s="62"/>
      <c r="E116" s="47"/>
      <c r="F116" s="47"/>
      <c r="G116" s="57" t="s">
        <v>91</v>
      </c>
      <c r="H116" s="54">
        <f>E116+F116</f>
        <v>0</v>
      </c>
    </row>
    <row r="117" spans="1:8" ht="15" customHeight="1">
      <c r="A117" s="49" t="s">
        <v>79</v>
      </c>
      <c r="B117" s="41" t="s">
        <v>96</v>
      </c>
      <c r="C117" s="61" t="s">
        <v>64</v>
      </c>
      <c r="D117" s="62"/>
      <c r="E117" s="47"/>
      <c r="F117" s="47"/>
      <c r="G117" s="52"/>
      <c r="H117" s="54">
        <f>E117+F117+G117</f>
        <v>0</v>
      </c>
    </row>
    <row r="118" spans="1:8" ht="24.75" customHeight="1">
      <c r="A118" s="49" t="s">
        <v>80</v>
      </c>
      <c r="B118" s="41" t="s">
        <v>97</v>
      </c>
      <c r="C118" s="61" t="s">
        <v>65</v>
      </c>
      <c r="D118" s="62"/>
      <c r="E118" s="47"/>
      <c r="F118" s="47"/>
      <c r="G118" s="57" t="s">
        <v>91</v>
      </c>
      <c r="H118" s="54">
        <f>E118+F118</f>
        <v>0</v>
      </c>
    </row>
    <row r="119" spans="1:8" ht="15" customHeight="1">
      <c r="A119" s="49" t="s">
        <v>81</v>
      </c>
      <c r="B119" s="41" t="s">
        <v>98</v>
      </c>
      <c r="C119" s="61" t="s">
        <v>66</v>
      </c>
      <c r="D119" s="62"/>
      <c r="E119" s="47"/>
      <c r="F119" s="47"/>
      <c r="G119" s="57" t="s">
        <v>91</v>
      </c>
      <c r="H119" s="54">
        <f>E119+F119</f>
        <v>0</v>
      </c>
    </row>
    <row r="120" spans="1:8" ht="15" customHeight="1">
      <c r="A120" s="49" t="s">
        <v>82</v>
      </c>
      <c r="B120" s="41" t="s">
        <v>99</v>
      </c>
      <c r="C120" s="61" t="s">
        <v>67</v>
      </c>
      <c r="D120" s="62"/>
      <c r="E120" s="47">
        <v>8295.23</v>
      </c>
      <c r="F120" s="47"/>
      <c r="G120" s="52"/>
      <c r="H120" s="54">
        <f>E120+F120+G120</f>
        <v>8295.23</v>
      </c>
    </row>
    <row r="121" spans="1:8" ht="15" customHeight="1">
      <c r="A121" s="48" t="s">
        <v>41</v>
      </c>
      <c r="B121" s="41" t="s">
        <v>100</v>
      </c>
      <c r="C121" s="72" t="s">
        <v>68</v>
      </c>
      <c r="D121" s="73"/>
      <c r="E121" s="51">
        <f>E122+E123+E124+E125+E126+E127+E128</f>
        <v>10714.32</v>
      </c>
      <c r="F121" s="51">
        <f>F122+F123+F124+F125+F126+F127+F128</f>
        <v>0</v>
      </c>
      <c r="G121" s="51">
        <f>G126+G127+G128</f>
        <v>0</v>
      </c>
      <c r="H121" s="51">
        <f>H122+H123+H124+H125+H126+H127+H128</f>
        <v>10714.32</v>
      </c>
    </row>
    <row r="122" spans="1:8" ht="15" customHeight="1">
      <c r="A122" s="49" t="s">
        <v>83</v>
      </c>
      <c r="B122" s="41" t="s">
        <v>101</v>
      </c>
      <c r="C122" s="61" t="s">
        <v>69</v>
      </c>
      <c r="D122" s="62"/>
      <c r="E122" s="47"/>
      <c r="F122" s="47"/>
      <c r="G122" s="57" t="s">
        <v>91</v>
      </c>
      <c r="H122" s="54">
        <f>E122+F122</f>
        <v>0</v>
      </c>
    </row>
    <row r="123" spans="1:8" ht="15" customHeight="1">
      <c r="A123" s="49" t="s">
        <v>84</v>
      </c>
      <c r="B123" s="41" t="s">
        <v>102</v>
      </c>
      <c r="C123" s="61" t="s">
        <v>70</v>
      </c>
      <c r="D123" s="62"/>
      <c r="E123" s="47"/>
      <c r="F123" s="47"/>
      <c r="G123" s="57" t="s">
        <v>91</v>
      </c>
      <c r="H123" s="54">
        <f>E123+F123</f>
        <v>0</v>
      </c>
    </row>
    <row r="124" spans="1:8" ht="24.75" customHeight="1">
      <c r="A124" s="49" t="s">
        <v>85</v>
      </c>
      <c r="B124" s="41" t="s">
        <v>103</v>
      </c>
      <c r="C124" s="61" t="s">
        <v>71</v>
      </c>
      <c r="D124" s="62"/>
      <c r="E124" s="47"/>
      <c r="F124" s="47"/>
      <c r="G124" s="57" t="s">
        <v>91</v>
      </c>
      <c r="H124" s="54">
        <f>E124+F124</f>
        <v>0</v>
      </c>
    </row>
    <row r="125" spans="1:8" ht="24.75" customHeight="1">
      <c r="A125" s="49" t="s">
        <v>86</v>
      </c>
      <c r="B125" s="41" t="s">
        <v>104</v>
      </c>
      <c r="C125" s="61" t="s">
        <v>72</v>
      </c>
      <c r="D125" s="62"/>
      <c r="E125" s="47"/>
      <c r="F125" s="47"/>
      <c r="G125" s="57" t="s">
        <v>91</v>
      </c>
      <c r="H125" s="54">
        <f>E125+F125</f>
        <v>0</v>
      </c>
    </row>
    <row r="126" spans="1:8" ht="15" customHeight="1">
      <c r="A126" s="49" t="s">
        <v>87</v>
      </c>
      <c r="B126" s="41" t="s">
        <v>105</v>
      </c>
      <c r="C126" s="61" t="s">
        <v>73</v>
      </c>
      <c r="D126" s="62"/>
      <c r="E126" s="47"/>
      <c r="F126" s="47"/>
      <c r="G126" s="52"/>
      <c r="H126" s="54">
        <f>E126+F126+G126</f>
        <v>0</v>
      </c>
    </row>
    <row r="127" spans="1:8" ht="15" customHeight="1">
      <c r="A127" s="49" t="s">
        <v>88</v>
      </c>
      <c r="B127" s="41" t="s">
        <v>106</v>
      </c>
      <c r="C127" s="61" t="s">
        <v>67</v>
      </c>
      <c r="D127" s="62"/>
      <c r="E127" s="47">
        <v>10714.32</v>
      </c>
      <c r="F127" s="47"/>
      <c r="G127" s="52"/>
      <c r="H127" s="54">
        <f>E127+F127+G127</f>
        <v>10714.32</v>
      </c>
    </row>
    <row r="128" spans="1:8" ht="15" customHeight="1">
      <c r="A128" s="49" t="s">
        <v>89</v>
      </c>
      <c r="B128" s="41" t="s">
        <v>107</v>
      </c>
      <c r="C128" s="61" t="s">
        <v>74</v>
      </c>
      <c r="D128" s="62"/>
      <c r="E128" s="47"/>
      <c r="F128" s="47"/>
      <c r="G128" s="52"/>
      <c r="H128" s="54">
        <f>E128+F128+G128</f>
        <v>0</v>
      </c>
    </row>
    <row r="129" spans="1:8" ht="15" customHeight="1">
      <c r="A129" s="48" t="s">
        <v>42</v>
      </c>
      <c r="B129" s="41" t="s">
        <v>108</v>
      </c>
      <c r="C129" s="72" t="s">
        <v>75</v>
      </c>
      <c r="D129" s="73"/>
      <c r="E129" s="55"/>
      <c r="F129" s="55"/>
      <c r="G129" s="56"/>
      <c r="H129" s="51">
        <f>E129+F129+G129</f>
        <v>0</v>
      </c>
    </row>
    <row r="130" spans="1:8" ht="24.75" customHeight="1">
      <c r="A130" s="48" t="s">
        <v>77</v>
      </c>
      <c r="B130" s="41" t="s">
        <v>109</v>
      </c>
      <c r="C130" s="72" t="s">
        <v>76</v>
      </c>
      <c r="D130" s="73"/>
      <c r="E130" s="51">
        <f>E114+E115-E121+E129</f>
        <v>1333.97</v>
      </c>
      <c r="F130" s="51">
        <f>F114+F115-F121+F129</f>
        <v>0</v>
      </c>
      <c r="G130" s="51">
        <f>G114+G115-G121+G129</f>
        <v>0</v>
      </c>
      <c r="H130" s="51">
        <f>H114+H115-H121+H129</f>
        <v>1333.97</v>
      </c>
    </row>
    <row r="131" spans="1:8" ht="14.25" customHeight="1">
      <c r="A131" s="82" t="s">
        <v>112</v>
      </c>
      <c r="B131" s="82"/>
      <c r="C131" s="82"/>
      <c r="D131" s="82"/>
      <c r="E131" s="82"/>
      <c r="F131" s="35"/>
      <c r="G131" s="36"/>
      <c r="H131" s="36"/>
    </row>
    <row r="132" spans="1:8" ht="14.25" customHeight="1">
      <c r="A132" s="76" t="s">
        <v>111</v>
      </c>
      <c r="B132" s="76"/>
      <c r="C132" s="76"/>
      <c r="D132" s="76"/>
      <c r="E132" s="76"/>
      <c r="F132" s="39"/>
      <c r="G132" s="43" t="s">
        <v>28</v>
      </c>
      <c r="H132" s="42" t="str">
        <f>IstaigosKodas</f>
        <v>2224</v>
      </c>
    </row>
    <row r="133" spans="1:8" ht="14.25" customHeight="1">
      <c r="A133" s="27"/>
      <c r="B133" s="27"/>
      <c r="C133" s="28"/>
      <c r="D133" s="29"/>
      <c r="E133" s="37"/>
      <c r="F133" s="37"/>
      <c r="G133" s="38"/>
      <c r="H133" s="38"/>
    </row>
    <row r="134" spans="1:8" ht="14.25" customHeight="1" hidden="1">
      <c r="A134" s="27"/>
      <c r="B134" s="27"/>
      <c r="C134" s="28"/>
      <c r="D134" s="29"/>
      <c r="E134" s="37"/>
      <c r="F134" s="37"/>
      <c r="G134" s="38"/>
      <c r="H134" s="38"/>
    </row>
    <row r="135" spans="1:8" ht="14.25" customHeight="1" hidden="1">
      <c r="A135" s="27"/>
      <c r="B135" s="27"/>
      <c r="C135" s="28"/>
      <c r="D135" s="29"/>
      <c r="E135" s="81"/>
      <c r="F135" s="81"/>
      <c r="G135" s="80"/>
      <c r="H135" s="80"/>
    </row>
    <row r="136" spans="1:8" ht="14.25" customHeight="1" hidden="1">
      <c r="A136" s="20"/>
      <c r="B136" s="20"/>
      <c r="C136" s="20"/>
      <c r="D136" s="20"/>
      <c r="E136" s="20"/>
      <c r="F136" s="20"/>
      <c r="G136" s="20"/>
      <c r="H136" s="18"/>
    </row>
    <row r="137" spans="1:8" ht="14.25" customHeight="1">
      <c r="A137" s="64"/>
      <c r="B137" s="64"/>
      <c r="C137" s="64"/>
      <c r="D137" s="40"/>
      <c r="E137" s="40"/>
      <c r="F137" s="77" t="str">
        <f>IstaigosVadovas</f>
        <v>Jonas Jočiūnas</v>
      </c>
      <c r="G137" s="77"/>
      <c r="H137" s="77"/>
    </row>
    <row r="138" spans="1:8" ht="14.25" customHeight="1">
      <c r="A138" s="65" t="s">
        <v>31</v>
      </c>
      <c r="B138" s="65"/>
      <c r="C138" s="65"/>
      <c r="D138" s="65" t="s">
        <v>25</v>
      </c>
      <c r="E138" s="65"/>
      <c r="F138" s="65" t="s">
        <v>24</v>
      </c>
      <c r="G138" s="65"/>
      <c r="H138" s="65"/>
    </row>
    <row r="139" ht="14.25" customHeight="1"/>
    <row r="140" ht="14.25" customHeight="1"/>
    <row r="141" ht="14.25" customHeight="1" hidden="1"/>
    <row r="142" ht="14.25" customHeight="1" hidden="1"/>
    <row r="143" ht="14.25" customHeight="1" hidden="1"/>
    <row r="144" ht="14.25" customHeight="1" hidden="1"/>
    <row r="145" ht="14.25" customHeight="1" hidden="1"/>
    <row r="146" ht="14.25" customHeight="1" hidden="1"/>
    <row r="147" ht="14.25" customHeight="1" hidden="1"/>
    <row r="148" ht="14.25" customHeight="1" hidden="1"/>
    <row r="149" ht="14.25" customHeight="1" hidden="1"/>
    <row r="150" ht="14.25" customHeight="1" hidden="1"/>
    <row r="151" ht="14.25" customHeight="1" hidden="1"/>
    <row r="152" ht="14.25" customHeight="1" hidden="1"/>
    <row r="153" ht="14.25" customHeight="1" hidden="1"/>
    <row r="154" ht="14.25" customHeight="1" hidden="1"/>
    <row r="155" ht="14.25" customHeight="1" hidden="1"/>
    <row r="156" ht="14.25" customHeight="1" hidden="1"/>
    <row r="157" ht="14.25" customHeight="1" hidden="1"/>
    <row r="158" ht="14.25" customHeight="1" hidden="1"/>
  </sheetData>
  <sheetProtection password="EF5F" sheet="1" objects="1" scenarios="1"/>
  <mergeCells count="76">
    <mergeCell ref="G135:H135"/>
    <mergeCell ref="A137:C137"/>
    <mergeCell ref="F137:H137"/>
    <mergeCell ref="A138:C138"/>
    <mergeCell ref="D138:E138"/>
    <mergeCell ref="F138:H138"/>
    <mergeCell ref="C129:D129"/>
    <mergeCell ref="C130:D130"/>
    <mergeCell ref="A131:E131"/>
    <mergeCell ref="E135:F135"/>
    <mergeCell ref="A132:E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A105:H105"/>
    <mergeCell ref="A107:H107"/>
    <mergeCell ref="A108:C108"/>
    <mergeCell ref="C112:D112"/>
    <mergeCell ref="F39:H39"/>
    <mergeCell ref="F41:H41"/>
    <mergeCell ref="D41:E41"/>
    <mergeCell ref="F40:H40"/>
    <mergeCell ref="D40:E40"/>
    <mergeCell ref="A9:H9"/>
    <mergeCell ref="G37:H37"/>
    <mergeCell ref="E37:F37"/>
    <mergeCell ref="A33:E33"/>
    <mergeCell ref="C27:D27"/>
    <mergeCell ref="C28:D28"/>
    <mergeCell ref="C29:D29"/>
    <mergeCell ref="C30:D30"/>
    <mergeCell ref="C31:D31"/>
    <mergeCell ref="A34:E34"/>
    <mergeCell ref="C16:D16"/>
    <mergeCell ref="C17:D17"/>
    <mergeCell ref="C32:D32"/>
    <mergeCell ref="C20:D20"/>
    <mergeCell ref="C21:D21"/>
    <mergeCell ref="C22:D22"/>
    <mergeCell ref="C23:D23"/>
    <mergeCell ref="C24:D24"/>
    <mergeCell ref="C25:D25"/>
    <mergeCell ref="C26:D26"/>
    <mergeCell ref="C15:D15"/>
    <mergeCell ref="D1:H1"/>
    <mergeCell ref="D2:H2"/>
    <mergeCell ref="C14:D14"/>
    <mergeCell ref="A3:H3"/>
    <mergeCell ref="A10:C10"/>
    <mergeCell ref="A4:H4"/>
    <mergeCell ref="A5:H5"/>
    <mergeCell ref="A6:H6"/>
    <mergeCell ref="A7:H7"/>
    <mergeCell ref="A103:H103"/>
    <mergeCell ref="A104:H104"/>
    <mergeCell ref="C18:D18"/>
    <mergeCell ref="C19:D19"/>
    <mergeCell ref="A102:H102"/>
    <mergeCell ref="A39:C39"/>
    <mergeCell ref="A40:C40"/>
    <mergeCell ref="D100:H100"/>
    <mergeCell ref="D101:H101"/>
    <mergeCell ref="F42:H42"/>
  </mergeCells>
  <printOptions horizontalCentered="1"/>
  <pageMargins left="0.7874015748031497" right="0.2755905511811024" top="0.4330708661417323" bottom="0.3937007874015748" header="0.2755905511811024" footer="0.2755905511811024"/>
  <pageSetup fitToHeight="2" horizontalDpi="600" verticalDpi="600" orientation="portrait" paperSize="9" scale="94" r:id="rId2"/>
  <headerFooter alignWithMargins="0">
    <oddHeader>&amp;C&amp;P&amp;RCRC kodas: dcad0852</oddHeader>
  </headerFooter>
  <rowBreaks count="1" manualBreakCount="1">
    <brk id="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15</v>
      </c>
    </row>
    <row r="4" ht="12.75" customHeight="1">
      <c r="B4" s="15" t="s">
        <v>17</v>
      </c>
    </row>
    <row r="5" ht="12.75" customHeight="1">
      <c r="B5" s="15" t="s">
        <v>18</v>
      </c>
    </row>
    <row r="6" ht="12.75" customHeight="1">
      <c r="B6" s="15" t="s">
        <v>19</v>
      </c>
    </row>
    <row r="7" ht="12.75">
      <c r="B7" s="16"/>
    </row>
    <row r="8" ht="18">
      <c r="B8" s="14" t="s">
        <v>16</v>
      </c>
    </row>
    <row r="9" ht="12.75">
      <c r="B9" s="15" t="s">
        <v>20</v>
      </c>
    </row>
    <row r="10" ht="12.75">
      <c r="B10" s="15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420</v>
      </c>
    </row>
    <row r="2" spans="1:3" ht="10.5">
      <c r="A2" t="s">
        <v>114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343</v>
      </c>
    </row>
    <row r="3" spans="1:2" ht="16.5" customHeight="1">
      <c r="A3" s="2" t="s">
        <v>6</v>
      </c>
      <c r="B3" s="1" t="s">
        <v>344</v>
      </c>
    </row>
    <row r="4" spans="1:2" ht="16.5" customHeight="1">
      <c r="A4" s="2" t="s">
        <v>1</v>
      </c>
      <c r="B4" s="1" t="s">
        <v>345</v>
      </c>
    </row>
    <row r="5" spans="1:2" ht="16.5" customHeight="1">
      <c r="A5" s="2" t="s">
        <v>2</v>
      </c>
      <c r="B5" s="1" t="s">
        <v>346</v>
      </c>
    </row>
    <row r="6" spans="1:2" ht="16.5" customHeight="1">
      <c r="A6" s="2" t="s">
        <v>7</v>
      </c>
      <c r="B6" s="1" t="s">
        <v>96</v>
      </c>
    </row>
    <row r="7" spans="1:2" ht="16.5" customHeight="1">
      <c r="A7" s="2" t="s">
        <v>8</v>
      </c>
      <c r="B7" s="1" t="s">
        <v>347</v>
      </c>
    </row>
    <row r="8" spans="1:2" ht="16.5" customHeight="1">
      <c r="A8" s="2" t="s">
        <v>9</v>
      </c>
      <c r="B8" s="1" t="s">
        <v>348</v>
      </c>
    </row>
    <row r="9" spans="1:2" ht="16.5" customHeight="1">
      <c r="A9" s="2" t="s">
        <v>10</v>
      </c>
      <c r="B9" s="1" t="s">
        <v>349</v>
      </c>
    </row>
    <row r="10" spans="1:2" ht="16.5" customHeight="1">
      <c r="A10" s="2" t="s">
        <v>350</v>
      </c>
      <c r="B10" s="4" t="s">
        <v>351</v>
      </c>
    </row>
    <row r="11" spans="1:2" ht="16.5" customHeight="1">
      <c r="A11" s="2" t="s">
        <v>11</v>
      </c>
      <c r="B11" s="4" t="s">
        <v>352</v>
      </c>
    </row>
    <row r="12" spans="1:2" ht="16.5" customHeight="1">
      <c r="A12" s="2" t="s">
        <v>12</v>
      </c>
      <c r="B12" s="4" t="s">
        <v>353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354</v>
      </c>
      <c r="B1" s="1" t="s">
        <v>355</v>
      </c>
    </row>
    <row r="2" spans="1:2" ht="10.5">
      <c r="A2" s="1" t="s">
        <v>356</v>
      </c>
      <c r="B2" s="1" t="s">
        <v>357</v>
      </c>
    </row>
    <row r="3" spans="1:2" ht="10.5">
      <c r="A3" s="1" t="s">
        <v>358</v>
      </c>
      <c r="B3" s="1" t="s">
        <v>359</v>
      </c>
    </row>
    <row r="4" spans="1:2" ht="10.5">
      <c r="A4" s="1" t="s">
        <v>360</v>
      </c>
      <c r="B4" s="1" t="s">
        <v>361</v>
      </c>
    </row>
    <row r="5" spans="1:2" ht="10.5">
      <c r="A5" s="1" t="s">
        <v>362</v>
      </c>
      <c r="B5" s="1" t="s">
        <v>363</v>
      </c>
    </row>
    <row r="6" spans="1:2" ht="10.5">
      <c r="A6" s="1" t="s">
        <v>364</v>
      </c>
      <c r="B6" s="1" t="s">
        <v>365</v>
      </c>
    </row>
    <row r="7" spans="1:2" ht="10.5">
      <c r="A7" s="1" t="s">
        <v>366</v>
      </c>
      <c r="B7" s="1" t="s">
        <v>367</v>
      </c>
    </row>
    <row r="8" spans="1:2" ht="10.5">
      <c r="A8" s="1" t="s">
        <v>368</v>
      </c>
      <c r="B8" s="1" t="s">
        <v>369</v>
      </c>
    </row>
    <row r="9" spans="1:2" ht="10.5">
      <c r="A9" s="1" t="s">
        <v>370</v>
      </c>
      <c r="B9" s="1" t="s">
        <v>371</v>
      </c>
    </row>
    <row r="10" spans="1:2" ht="10.5">
      <c r="A10" s="1" t="s">
        <v>372</v>
      </c>
      <c r="B10" s="1" t="s">
        <v>373</v>
      </c>
    </row>
    <row r="11" spans="1:2" ht="10.5">
      <c r="A11" s="1" t="s">
        <v>374</v>
      </c>
      <c r="B11" s="1" t="s">
        <v>375</v>
      </c>
    </row>
    <row r="12" spans="1:2" ht="10.5">
      <c r="A12" s="1" t="s">
        <v>376</v>
      </c>
      <c r="B12" s="1" t="s">
        <v>377</v>
      </c>
    </row>
    <row r="13" spans="1:2" ht="10.5">
      <c r="A13" s="1" t="s">
        <v>378</v>
      </c>
      <c r="B13" s="1" t="s">
        <v>379</v>
      </c>
    </row>
    <row r="14" spans="1:2" ht="10.5">
      <c r="A14" s="1" t="s">
        <v>380</v>
      </c>
      <c r="B14" s="1" t="s">
        <v>381</v>
      </c>
    </row>
    <row r="15" spans="1:2" ht="10.5">
      <c r="A15" s="1" t="s">
        <v>382</v>
      </c>
      <c r="B15" s="1" t="s">
        <v>383</v>
      </c>
    </row>
    <row r="16" spans="1:2" ht="10.5">
      <c r="A16" s="1" t="s">
        <v>384</v>
      </c>
      <c r="B16" s="1" t="s">
        <v>384</v>
      </c>
    </row>
    <row r="17" spans="1:2" ht="10.5">
      <c r="A17" s="1" t="s">
        <v>340</v>
      </c>
      <c r="B17" s="1" t="s">
        <v>340</v>
      </c>
    </row>
    <row r="18" spans="1:2" ht="10.5">
      <c r="A18" s="1" t="s">
        <v>340</v>
      </c>
      <c r="B18" s="1" t="s">
        <v>340</v>
      </c>
    </row>
    <row r="19" spans="1:2" ht="10.5">
      <c r="A19" s="1" t="s">
        <v>340</v>
      </c>
      <c r="B19" s="1" t="s">
        <v>340</v>
      </c>
    </row>
    <row r="20" spans="1:2" ht="10.5">
      <c r="A20" s="1" t="s">
        <v>340</v>
      </c>
      <c r="B20" s="1" t="s">
        <v>340</v>
      </c>
    </row>
    <row r="21" spans="1:2" ht="10.5">
      <c r="A21" s="1" t="s">
        <v>340</v>
      </c>
      <c r="B21" s="1" t="s">
        <v>340</v>
      </c>
    </row>
    <row r="22" spans="1:2" ht="10.5">
      <c r="A22" s="1" t="s">
        <v>340</v>
      </c>
      <c r="B22" s="1" t="s">
        <v>340</v>
      </c>
    </row>
    <row r="23" spans="1:2" ht="10.5">
      <c r="A23" s="1" t="s">
        <v>340</v>
      </c>
      <c r="B23" s="1" t="s">
        <v>340</v>
      </c>
    </row>
    <row r="24" spans="1:2" ht="10.5">
      <c r="A24" s="1" t="s">
        <v>340</v>
      </c>
      <c r="B24" s="1" t="s">
        <v>340</v>
      </c>
    </row>
    <row r="25" spans="1:2" ht="10.5">
      <c r="A25" s="1" t="s">
        <v>340</v>
      </c>
      <c r="B25" s="1" t="s">
        <v>340</v>
      </c>
    </row>
    <row r="26" spans="1:2" ht="10.5">
      <c r="A26" s="1" t="s">
        <v>340</v>
      </c>
      <c r="B26" s="1" t="s">
        <v>340</v>
      </c>
    </row>
    <row r="27" spans="1:2" ht="10.5">
      <c r="A27" s="1" t="s">
        <v>340</v>
      </c>
      <c r="B27" s="1" t="s">
        <v>340</v>
      </c>
    </row>
    <row r="28" spans="1:2" ht="10.5">
      <c r="A28" s="1" t="s">
        <v>340</v>
      </c>
      <c r="B28" s="1" t="s">
        <v>340</v>
      </c>
    </row>
    <row r="29" spans="1:2" ht="10.5">
      <c r="A29" s="1" t="s">
        <v>340</v>
      </c>
      <c r="B29" s="1" t="s">
        <v>340</v>
      </c>
    </row>
    <row r="30" spans="1:2" ht="10.5">
      <c r="A30" s="1" t="s">
        <v>340</v>
      </c>
      <c r="B30" s="1" t="s">
        <v>340</v>
      </c>
    </row>
    <row r="31" spans="1:2" ht="10.5">
      <c r="A31" s="1" t="s">
        <v>340</v>
      </c>
      <c r="B31" s="1" t="s">
        <v>340</v>
      </c>
    </row>
    <row r="32" spans="1:2" ht="10.5">
      <c r="A32" s="1" t="s">
        <v>340</v>
      </c>
      <c r="B32" s="1" t="s">
        <v>340</v>
      </c>
    </row>
    <row r="33" spans="1:2" ht="10.5">
      <c r="A33" s="1" t="s">
        <v>340</v>
      </c>
      <c r="B33" s="1" t="s">
        <v>340</v>
      </c>
    </row>
    <row r="34" spans="1:2" ht="10.5">
      <c r="A34" s="1" t="s">
        <v>340</v>
      </c>
      <c r="B34" s="1" t="s">
        <v>340</v>
      </c>
    </row>
    <row r="35" spans="1:2" ht="10.5">
      <c r="A35" s="1" t="s">
        <v>340</v>
      </c>
      <c r="B35" s="1" t="s">
        <v>340</v>
      </c>
    </row>
    <row r="36" spans="1:2" ht="10.5">
      <c r="A36" s="1" t="s">
        <v>340</v>
      </c>
      <c r="B36" s="1" t="s">
        <v>340</v>
      </c>
    </row>
    <row r="37" spans="1:2" ht="10.5">
      <c r="A37" s="1" t="s">
        <v>340</v>
      </c>
      <c r="B37" s="1" t="s">
        <v>340</v>
      </c>
    </row>
    <row r="38" spans="1:2" ht="10.5">
      <c r="A38" s="1" t="s">
        <v>340</v>
      </c>
      <c r="B38" s="1" t="s">
        <v>340</v>
      </c>
    </row>
    <row r="39" spans="1:2" ht="10.5">
      <c r="A39" s="1" t="s">
        <v>340</v>
      </c>
      <c r="B39" s="1" t="s">
        <v>340</v>
      </c>
    </row>
    <row r="40" spans="1:2" ht="10.5">
      <c r="A40" s="1" t="s">
        <v>340</v>
      </c>
      <c r="B40" s="1" t="s">
        <v>340</v>
      </c>
    </row>
    <row r="41" spans="1:2" ht="10.5">
      <c r="A41" s="1" t="s">
        <v>340</v>
      </c>
      <c r="B41" s="1" t="s">
        <v>340</v>
      </c>
    </row>
    <row r="42" spans="1:2" ht="10.5">
      <c r="A42" s="1" t="s">
        <v>340</v>
      </c>
      <c r="B42" s="1" t="s">
        <v>340</v>
      </c>
    </row>
    <row r="43" spans="1:2" ht="10.5">
      <c r="A43" s="1" t="s">
        <v>340</v>
      </c>
      <c r="B43" s="1" t="s">
        <v>340</v>
      </c>
    </row>
    <row r="44" spans="1:2" ht="10.5">
      <c r="A44" s="1" t="s">
        <v>340</v>
      </c>
      <c r="B44" s="1" t="s">
        <v>340</v>
      </c>
    </row>
    <row r="45" spans="1:2" ht="10.5">
      <c r="A45" s="1" t="s">
        <v>340</v>
      </c>
      <c r="B45" s="1" t="s">
        <v>340</v>
      </c>
    </row>
    <row r="46" spans="1:2" ht="10.5">
      <c r="A46" s="1" t="s">
        <v>340</v>
      </c>
      <c r="B46" s="1" t="s">
        <v>340</v>
      </c>
    </row>
    <row r="47" spans="1:2" ht="10.5">
      <c r="A47" s="1" t="s">
        <v>340</v>
      </c>
      <c r="B47" s="1" t="s">
        <v>340</v>
      </c>
    </row>
    <row r="48" spans="1:2" ht="10.5">
      <c r="A48" s="1" t="s">
        <v>340</v>
      </c>
      <c r="B48" s="1" t="s">
        <v>340</v>
      </c>
    </row>
    <row r="49" spans="1:2" ht="10.5">
      <c r="A49" s="1" t="s">
        <v>340</v>
      </c>
      <c r="B49" s="1" t="s">
        <v>340</v>
      </c>
    </row>
    <row r="50" spans="1:2" ht="10.5">
      <c r="A50" s="1" t="s">
        <v>340</v>
      </c>
      <c r="B50" s="1" t="s">
        <v>340</v>
      </c>
    </row>
    <row r="51" spans="1:2" ht="10.5">
      <c r="A51" s="1" t="s">
        <v>340</v>
      </c>
      <c r="B51" s="1" t="s">
        <v>340</v>
      </c>
    </row>
    <row r="52" spans="1:2" ht="10.5">
      <c r="A52" s="1" t="s">
        <v>340</v>
      </c>
      <c r="B52" s="1" t="s">
        <v>340</v>
      </c>
    </row>
    <row r="53" spans="1:2" ht="10.5">
      <c r="A53" s="1" t="s">
        <v>340</v>
      </c>
      <c r="B53" s="1" t="s">
        <v>340</v>
      </c>
    </row>
    <row r="54" spans="1:2" ht="10.5">
      <c r="A54" s="1" t="s">
        <v>340</v>
      </c>
      <c r="B54" s="1" t="s">
        <v>340</v>
      </c>
    </row>
    <row r="55" spans="1:2" ht="10.5">
      <c r="A55" s="1" t="s">
        <v>340</v>
      </c>
      <c r="B55" s="1" t="s">
        <v>340</v>
      </c>
    </row>
    <row r="56" spans="1:2" ht="10.5">
      <c r="A56" s="1" t="s">
        <v>340</v>
      </c>
      <c r="B56" s="1" t="s">
        <v>340</v>
      </c>
    </row>
    <row r="57" spans="1:2" ht="10.5">
      <c r="A57" s="1" t="s">
        <v>340</v>
      </c>
      <c r="B57" s="1" t="s">
        <v>340</v>
      </c>
    </row>
    <row r="58" spans="1:2" ht="10.5">
      <c r="A58" s="1" t="s">
        <v>340</v>
      </c>
      <c r="B58" s="1" t="s">
        <v>340</v>
      </c>
    </row>
    <row r="59" spans="1:2" ht="10.5">
      <c r="A59" s="1" t="s">
        <v>340</v>
      </c>
      <c r="B59" s="1" t="s">
        <v>340</v>
      </c>
    </row>
    <row r="60" spans="1:2" ht="10.5">
      <c r="A60" s="1" t="s">
        <v>340</v>
      </c>
      <c r="B60" s="1" t="s">
        <v>340</v>
      </c>
    </row>
    <row r="61" spans="1:2" ht="10.5">
      <c r="A61" s="1" t="s">
        <v>340</v>
      </c>
      <c r="B61" s="1" t="s">
        <v>340</v>
      </c>
    </row>
    <row r="62" spans="1:2" ht="10.5">
      <c r="A62" s="1" t="s">
        <v>340</v>
      </c>
      <c r="B62" s="1" t="s">
        <v>340</v>
      </c>
    </row>
    <row r="63" spans="1:2" ht="10.5">
      <c r="A63" s="1" t="s">
        <v>340</v>
      </c>
      <c r="B63" s="1" t="s">
        <v>340</v>
      </c>
    </row>
    <row r="64" spans="1:2" ht="10.5">
      <c r="A64" s="1" t="s">
        <v>340</v>
      </c>
      <c r="B64" s="1" t="s">
        <v>340</v>
      </c>
    </row>
    <row r="65" spans="1:2" ht="10.5">
      <c r="A65" s="1" t="s">
        <v>340</v>
      </c>
      <c r="B65" s="1" t="s">
        <v>340</v>
      </c>
    </row>
    <row r="66" spans="1:2" ht="10.5">
      <c r="A66" s="1" t="s">
        <v>340</v>
      </c>
      <c r="B66" s="1" t="s">
        <v>340</v>
      </c>
    </row>
    <row r="67" spans="1:2" ht="10.5">
      <c r="A67" s="1" t="s">
        <v>340</v>
      </c>
      <c r="B67" s="1" t="s">
        <v>340</v>
      </c>
    </row>
    <row r="68" spans="1:2" ht="10.5">
      <c r="A68" s="1" t="s">
        <v>340</v>
      </c>
      <c r="B68" s="1" t="s">
        <v>340</v>
      </c>
    </row>
    <row r="69" spans="1:2" ht="10.5">
      <c r="A69" s="1" t="s">
        <v>340</v>
      </c>
      <c r="B69" s="1" t="s">
        <v>340</v>
      </c>
    </row>
    <row r="70" spans="1:2" ht="10.5">
      <c r="A70" s="1" t="s">
        <v>340</v>
      </c>
      <c r="B70" s="1" t="s">
        <v>340</v>
      </c>
    </row>
    <row r="71" spans="1:2" ht="10.5">
      <c r="A71" s="1" t="s">
        <v>340</v>
      </c>
      <c r="B71" s="1" t="s">
        <v>340</v>
      </c>
    </row>
    <row r="72" spans="1:2" ht="10.5">
      <c r="A72" s="1" t="s">
        <v>340</v>
      </c>
      <c r="B72" s="1" t="s">
        <v>340</v>
      </c>
    </row>
    <row r="73" spans="1:2" ht="10.5">
      <c r="A73" s="1" t="s">
        <v>340</v>
      </c>
      <c r="B73" s="1" t="s">
        <v>340</v>
      </c>
    </row>
    <row r="74" spans="1:2" ht="10.5">
      <c r="A74" s="1" t="s">
        <v>340</v>
      </c>
      <c r="B74" s="1" t="s">
        <v>340</v>
      </c>
    </row>
    <row r="75" spans="1:2" ht="10.5">
      <c r="A75" s="1" t="s">
        <v>340</v>
      </c>
      <c r="B75" s="1" t="s">
        <v>340</v>
      </c>
    </row>
    <row r="76" spans="1:2" ht="10.5">
      <c r="A76" s="1" t="s">
        <v>340</v>
      </c>
      <c r="B76" s="1" t="s">
        <v>340</v>
      </c>
    </row>
    <row r="77" spans="1:2" ht="10.5">
      <c r="A77" s="1" t="s">
        <v>340</v>
      </c>
      <c r="B77" s="1" t="s">
        <v>340</v>
      </c>
    </row>
    <row r="78" spans="1:2" ht="10.5">
      <c r="A78" s="1" t="s">
        <v>340</v>
      </c>
      <c r="B78" s="1" t="s">
        <v>340</v>
      </c>
    </row>
    <row r="79" spans="1:2" ht="10.5">
      <c r="A79" s="1" t="s">
        <v>340</v>
      </c>
      <c r="B79" s="1" t="s">
        <v>340</v>
      </c>
    </row>
    <row r="80" spans="1:2" ht="10.5">
      <c r="A80" s="1" t="s">
        <v>340</v>
      </c>
      <c r="B80" s="1" t="s">
        <v>340</v>
      </c>
    </row>
    <row r="81" spans="1:2" ht="10.5">
      <c r="A81" s="1" t="s">
        <v>340</v>
      </c>
      <c r="B81" s="1" t="s">
        <v>340</v>
      </c>
    </row>
    <row r="82" spans="1:2" ht="10.5">
      <c r="A82" s="1" t="s">
        <v>340</v>
      </c>
      <c r="B82" s="1" t="s">
        <v>340</v>
      </c>
    </row>
    <row r="83" spans="1:2" ht="10.5">
      <c r="A83" s="1" t="s">
        <v>340</v>
      </c>
      <c r="B83" s="1" t="s">
        <v>340</v>
      </c>
    </row>
    <row r="84" spans="1:2" ht="10.5">
      <c r="A84" s="1" t="s">
        <v>340</v>
      </c>
      <c r="B84" s="1" t="s">
        <v>340</v>
      </c>
    </row>
    <row r="85" spans="1:2" ht="10.5">
      <c r="A85" s="1" t="s">
        <v>340</v>
      </c>
      <c r="B85" s="1" t="s">
        <v>340</v>
      </c>
    </row>
    <row r="86" spans="1:2" ht="10.5">
      <c r="A86" s="1" t="s">
        <v>340</v>
      </c>
      <c r="B86" s="1" t="s">
        <v>340</v>
      </c>
    </row>
    <row r="87" spans="1:2" ht="10.5">
      <c r="A87" s="1" t="s">
        <v>340</v>
      </c>
      <c r="B87" s="1" t="s">
        <v>340</v>
      </c>
    </row>
    <row r="88" spans="1:2" ht="10.5">
      <c r="A88" s="1" t="s">
        <v>340</v>
      </c>
      <c r="B88" s="1" t="s">
        <v>340</v>
      </c>
    </row>
    <row r="89" spans="1:2" ht="10.5">
      <c r="A89" s="1" t="s">
        <v>340</v>
      </c>
      <c r="B89" s="1" t="s">
        <v>340</v>
      </c>
    </row>
    <row r="90" spans="1:2" ht="10.5">
      <c r="A90" s="1" t="s">
        <v>340</v>
      </c>
      <c r="B90" s="1" t="s">
        <v>340</v>
      </c>
    </row>
    <row r="91" spans="1:2" ht="10.5">
      <c r="A91" s="1" t="s">
        <v>340</v>
      </c>
      <c r="B91" s="1" t="s">
        <v>340</v>
      </c>
    </row>
    <row r="92" spans="1:2" ht="10.5">
      <c r="A92" s="1" t="s">
        <v>340</v>
      </c>
      <c r="B92" s="1" t="s">
        <v>340</v>
      </c>
    </row>
    <row r="93" spans="1:2" ht="10.5">
      <c r="A93" s="1" t="s">
        <v>340</v>
      </c>
      <c r="B93" s="1" t="s">
        <v>340</v>
      </c>
    </row>
    <row r="94" spans="1:2" ht="10.5">
      <c r="A94" s="1" t="s">
        <v>340</v>
      </c>
      <c r="B94" s="1" t="s">
        <v>340</v>
      </c>
    </row>
    <row r="95" spans="1:2" ht="10.5">
      <c r="A95" s="1" t="s">
        <v>340</v>
      </c>
      <c r="B95" s="1" t="s">
        <v>340</v>
      </c>
    </row>
    <row r="96" spans="1:2" ht="10.5">
      <c r="A96" s="1" t="s">
        <v>340</v>
      </c>
      <c r="B96" s="1" t="s">
        <v>340</v>
      </c>
    </row>
    <row r="97" spans="1:2" ht="10.5">
      <c r="A97" s="1" t="s">
        <v>340</v>
      </c>
      <c r="B97" s="1" t="s">
        <v>340</v>
      </c>
    </row>
    <row r="98" spans="1:2" ht="10.5">
      <c r="A98" s="1" t="s">
        <v>340</v>
      </c>
      <c r="B98" s="1" t="s">
        <v>340</v>
      </c>
    </row>
    <row r="99" spans="1:2" ht="10.5">
      <c r="A99" s="1" t="s">
        <v>340</v>
      </c>
      <c r="B99" s="1" t="s">
        <v>340</v>
      </c>
    </row>
    <row r="100" spans="1:2" ht="10.5">
      <c r="A100" s="1" t="s">
        <v>340</v>
      </c>
      <c r="B100" s="1" t="s">
        <v>340</v>
      </c>
    </row>
    <row r="101" spans="1:2" ht="10.5">
      <c r="A101" s="1" t="s">
        <v>340</v>
      </c>
      <c r="B101" s="1" t="s">
        <v>340</v>
      </c>
    </row>
    <row r="102" spans="1:2" ht="10.5">
      <c r="A102" s="1" t="s">
        <v>340</v>
      </c>
      <c r="B102" s="1" t="s">
        <v>340</v>
      </c>
    </row>
    <row r="103" spans="1:2" ht="10.5">
      <c r="A103" s="1" t="s">
        <v>340</v>
      </c>
      <c r="B103" s="1" t="s">
        <v>340</v>
      </c>
    </row>
    <row r="104" spans="1:2" ht="10.5">
      <c r="A104" s="1" t="s">
        <v>340</v>
      </c>
      <c r="B104" s="1" t="s">
        <v>340</v>
      </c>
    </row>
    <row r="105" spans="1:2" ht="10.5">
      <c r="A105" s="1" t="s">
        <v>340</v>
      </c>
      <c r="B105" s="1" t="s">
        <v>340</v>
      </c>
    </row>
    <row r="106" spans="1:2" ht="10.5">
      <c r="A106" s="1" t="s">
        <v>340</v>
      </c>
      <c r="B106" s="1" t="s">
        <v>340</v>
      </c>
    </row>
    <row r="107" spans="1:2" ht="10.5">
      <c r="A107" s="1" t="s">
        <v>340</v>
      </c>
      <c r="B107" s="1" t="s">
        <v>340</v>
      </c>
    </row>
    <row r="108" spans="1:2" ht="10.5">
      <c r="A108" s="1" t="s">
        <v>340</v>
      </c>
      <c r="B108" s="1" t="s">
        <v>340</v>
      </c>
    </row>
    <row r="109" spans="1:2" ht="10.5">
      <c r="A109" s="1" t="s">
        <v>340</v>
      </c>
      <c r="B109" s="1" t="s">
        <v>340</v>
      </c>
    </row>
    <row r="110" spans="1:2" ht="10.5">
      <c r="A110" s="1" t="s">
        <v>340</v>
      </c>
      <c r="B110" s="1" t="s">
        <v>340</v>
      </c>
    </row>
    <row r="111" spans="1:2" ht="10.5">
      <c r="A111" s="1" t="s">
        <v>340</v>
      </c>
      <c r="B111" s="1" t="s">
        <v>340</v>
      </c>
    </row>
    <row r="112" spans="1:2" ht="10.5">
      <c r="A112" s="1" t="s">
        <v>340</v>
      </c>
      <c r="B112" s="1" t="s">
        <v>340</v>
      </c>
    </row>
    <row r="113" spans="1:2" ht="10.5">
      <c r="A113" s="1" t="s">
        <v>340</v>
      </c>
      <c r="B113" s="1" t="s">
        <v>340</v>
      </c>
    </row>
    <row r="114" spans="1:2" ht="10.5">
      <c r="A114" s="1" t="s">
        <v>340</v>
      </c>
      <c r="B114" s="1" t="s">
        <v>340</v>
      </c>
    </row>
    <row r="115" spans="1:2" ht="10.5">
      <c r="A115" s="1" t="s">
        <v>340</v>
      </c>
      <c r="B115" s="1" t="s">
        <v>340</v>
      </c>
    </row>
    <row r="116" spans="1:2" ht="10.5">
      <c r="A116" s="1" t="s">
        <v>340</v>
      </c>
      <c r="B116" s="1" t="s">
        <v>340</v>
      </c>
    </row>
    <row r="117" spans="1:2" ht="10.5">
      <c r="A117" s="1" t="s">
        <v>340</v>
      </c>
      <c r="B117" s="1" t="s">
        <v>340</v>
      </c>
    </row>
    <row r="118" spans="1:2" ht="10.5">
      <c r="A118" s="1" t="s">
        <v>340</v>
      </c>
      <c r="B118" s="1" t="s">
        <v>340</v>
      </c>
    </row>
    <row r="119" spans="1:2" ht="10.5">
      <c r="A119" s="1" t="s">
        <v>340</v>
      </c>
      <c r="B119" s="1" t="s">
        <v>340</v>
      </c>
    </row>
    <row r="120" spans="1:2" ht="10.5">
      <c r="A120" s="1" t="s">
        <v>340</v>
      </c>
      <c r="B120" s="1" t="s">
        <v>340</v>
      </c>
    </row>
    <row r="121" spans="1:2" ht="10.5">
      <c r="A121" s="1" t="s">
        <v>340</v>
      </c>
      <c r="B121" s="1" t="s">
        <v>340</v>
      </c>
    </row>
    <row r="122" spans="1:2" ht="10.5">
      <c r="A122" s="1" t="s">
        <v>340</v>
      </c>
      <c r="B122" s="1" t="s">
        <v>340</v>
      </c>
    </row>
    <row r="123" spans="1:2" ht="10.5">
      <c r="A123" s="1" t="s">
        <v>340</v>
      </c>
      <c r="B123" s="1" t="s">
        <v>340</v>
      </c>
    </row>
    <row r="124" spans="1:2" ht="10.5">
      <c r="A124" s="1" t="s">
        <v>340</v>
      </c>
      <c r="B124" s="1" t="s">
        <v>340</v>
      </c>
    </row>
    <row r="125" spans="1:2" ht="10.5">
      <c r="A125" s="1" t="s">
        <v>340</v>
      </c>
      <c r="B125" s="1" t="s">
        <v>340</v>
      </c>
    </row>
    <row r="126" spans="1:2" ht="10.5">
      <c r="A126" s="1" t="s">
        <v>340</v>
      </c>
      <c r="B126" s="1" t="s">
        <v>340</v>
      </c>
    </row>
    <row r="127" spans="1:2" ht="10.5">
      <c r="A127" s="1" t="s">
        <v>340</v>
      </c>
      <c r="B127" s="1" t="s">
        <v>340</v>
      </c>
    </row>
    <row r="128" spans="1:2" ht="10.5">
      <c r="A128" s="1" t="s">
        <v>340</v>
      </c>
      <c r="B128" s="1" t="s">
        <v>340</v>
      </c>
    </row>
    <row r="129" spans="1:2" ht="10.5">
      <c r="A129" s="1" t="s">
        <v>340</v>
      </c>
      <c r="B129" s="1" t="s">
        <v>340</v>
      </c>
    </row>
    <row r="130" spans="1:2" ht="10.5">
      <c r="A130" s="1" t="s">
        <v>340</v>
      </c>
      <c r="B130" s="1" t="s">
        <v>340</v>
      </c>
    </row>
    <row r="131" spans="1:2" ht="10.5">
      <c r="A131" s="1" t="s">
        <v>340</v>
      </c>
      <c r="B131" s="1" t="s">
        <v>340</v>
      </c>
    </row>
    <row r="132" spans="1:2" ht="10.5">
      <c r="A132" s="1" t="s">
        <v>340</v>
      </c>
      <c r="B132" s="1" t="s">
        <v>340</v>
      </c>
    </row>
    <row r="133" spans="1:2" ht="10.5">
      <c r="A133" s="1" t="s">
        <v>340</v>
      </c>
      <c r="B133" s="1" t="s">
        <v>340</v>
      </c>
    </row>
    <row r="134" spans="1:2" ht="10.5">
      <c r="A134" s="1" t="s">
        <v>340</v>
      </c>
      <c r="B134" s="1" t="s">
        <v>340</v>
      </c>
    </row>
    <row r="135" spans="1:2" ht="10.5">
      <c r="A135" s="1" t="s">
        <v>340</v>
      </c>
      <c r="B135" s="1" t="s">
        <v>340</v>
      </c>
    </row>
    <row r="136" spans="1:2" ht="10.5">
      <c r="A136" s="1" t="s">
        <v>340</v>
      </c>
      <c r="B136" s="1" t="s">
        <v>340</v>
      </c>
    </row>
    <row r="137" spans="1:2" ht="10.5">
      <c r="A137" s="1" t="s">
        <v>340</v>
      </c>
      <c r="B137" s="1" t="s">
        <v>340</v>
      </c>
    </row>
    <row r="138" spans="1:2" ht="10.5">
      <c r="A138" s="1" t="s">
        <v>340</v>
      </c>
      <c r="B138" s="1" t="s">
        <v>340</v>
      </c>
    </row>
    <row r="139" spans="1:2" ht="10.5">
      <c r="A139" s="1" t="s">
        <v>340</v>
      </c>
      <c r="B139" s="1" t="s">
        <v>340</v>
      </c>
    </row>
    <row r="140" spans="1:2" ht="10.5">
      <c r="A140" s="1" t="s">
        <v>340</v>
      </c>
      <c r="B140" s="1" t="s">
        <v>340</v>
      </c>
    </row>
    <row r="141" spans="1:2" ht="10.5">
      <c r="A141" s="1" t="s">
        <v>340</v>
      </c>
      <c r="B141" s="1" t="s">
        <v>340</v>
      </c>
    </row>
    <row r="142" spans="1:2" ht="10.5">
      <c r="A142" s="1" t="s">
        <v>340</v>
      </c>
      <c r="B142" s="1" t="s">
        <v>340</v>
      </c>
    </row>
    <row r="143" spans="1:2" ht="10.5">
      <c r="A143" s="1" t="s">
        <v>340</v>
      </c>
      <c r="B143" s="1" t="s">
        <v>340</v>
      </c>
    </row>
    <row r="144" spans="1:2" ht="10.5">
      <c r="A144" s="1" t="s">
        <v>340</v>
      </c>
      <c r="B144" s="1" t="s">
        <v>340</v>
      </c>
    </row>
    <row r="145" spans="1:2" ht="10.5">
      <c r="A145" s="1" t="s">
        <v>340</v>
      </c>
      <c r="B145" s="1" t="s">
        <v>340</v>
      </c>
    </row>
    <row r="146" spans="1:2" ht="10.5">
      <c r="A146" s="1" t="s">
        <v>340</v>
      </c>
      <c r="B146" s="1" t="s">
        <v>340</v>
      </c>
    </row>
    <row r="147" spans="1:2" ht="10.5">
      <c r="A147" s="1" t="s">
        <v>340</v>
      </c>
      <c r="B147" s="1" t="s">
        <v>340</v>
      </c>
    </row>
    <row r="148" spans="1:2" ht="10.5">
      <c r="A148" s="1" t="s">
        <v>340</v>
      </c>
      <c r="B148" s="1" t="s">
        <v>340</v>
      </c>
    </row>
    <row r="149" spans="1:2" ht="10.5">
      <c r="A149" s="1" t="s">
        <v>340</v>
      </c>
      <c r="B149" s="1" t="s">
        <v>340</v>
      </c>
    </row>
    <row r="150" spans="1:2" ht="10.5">
      <c r="A150" s="1" t="s">
        <v>340</v>
      </c>
      <c r="B150" s="1" t="s">
        <v>340</v>
      </c>
    </row>
    <row r="151" spans="1:2" ht="10.5">
      <c r="A151" s="1" t="s">
        <v>340</v>
      </c>
      <c r="B151" s="1" t="s">
        <v>340</v>
      </c>
    </row>
    <row r="152" spans="1:2" ht="10.5">
      <c r="A152" s="1" t="s">
        <v>340</v>
      </c>
      <c r="B152" s="1" t="s">
        <v>340</v>
      </c>
    </row>
    <row r="153" spans="1:2" ht="10.5">
      <c r="A153" s="1" t="s">
        <v>340</v>
      </c>
      <c r="B153" s="1" t="s">
        <v>340</v>
      </c>
    </row>
    <row r="154" spans="1:2" ht="10.5">
      <c r="A154" s="1" t="s">
        <v>340</v>
      </c>
      <c r="B154" s="1" t="s">
        <v>340</v>
      </c>
    </row>
    <row r="155" spans="1:2" ht="10.5">
      <c r="A155" s="1" t="s">
        <v>340</v>
      </c>
      <c r="B155" s="1" t="s">
        <v>340</v>
      </c>
    </row>
    <row r="156" spans="1:2" ht="10.5">
      <c r="A156" s="1" t="s">
        <v>340</v>
      </c>
      <c r="B156" s="1" t="s">
        <v>340</v>
      </c>
    </row>
    <row r="157" spans="1:2" ht="10.5">
      <c r="A157" s="1" t="s">
        <v>340</v>
      </c>
      <c r="B157" s="1" t="s">
        <v>340</v>
      </c>
    </row>
    <row r="158" spans="1:2" ht="10.5">
      <c r="A158" s="1" t="s">
        <v>340</v>
      </c>
      <c r="B158" s="1" t="s">
        <v>340</v>
      </c>
    </row>
    <row r="159" spans="1:2" ht="10.5">
      <c r="A159" s="1" t="s">
        <v>340</v>
      </c>
      <c r="B159" s="1" t="s">
        <v>340</v>
      </c>
    </row>
    <row r="160" spans="1:2" ht="10.5">
      <c r="A160" s="1" t="s">
        <v>340</v>
      </c>
      <c r="B160" s="1" t="s">
        <v>340</v>
      </c>
    </row>
    <row r="161" spans="1:2" ht="10.5">
      <c r="A161" s="1" t="s">
        <v>340</v>
      </c>
      <c r="B161" s="1" t="s">
        <v>340</v>
      </c>
    </row>
    <row r="162" spans="1:2" ht="10.5">
      <c r="A162" s="1" t="s">
        <v>340</v>
      </c>
      <c r="B162" s="1" t="s">
        <v>340</v>
      </c>
    </row>
    <row r="163" spans="1:2" ht="10.5">
      <c r="A163" s="1" t="s">
        <v>340</v>
      </c>
      <c r="B163" s="1" t="s">
        <v>340</v>
      </c>
    </row>
    <row r="164" spans="1:2" ht="10.5">
      <c r="A164" s="1" t="s">
        <v>340</v>
      </c>
      <c r="B164" s="1" t="s">
        <v>340</v>
      </c>
    </row>
    <row r="165" spans="1:2" ht="10.5">
      <c r="A165" s="1" t="s">
        <v>340</v>
      </c>
      <c r="B165" s="1" t="s">
        <v>340</v>
      </c>
    </row>
    <row r="166" spans="1:2" ht="10.5">
      <c r="A166" s="1" t="s">
        <v>340</v>
      </c>
      <c r="B166" s="1" t="s">
        <v>340</v>
      </c>
    </row>
    <row r="167" spans="1:2" ht="10.5">
      <c r="A167" s="1" t="s">
        <v>340</v>
      </c>
      <c r="B167" s="1" t="s">
        <v>340</v>
      </c>
    </row>
    <row r="168" spans="1:2" ht="10.5">
      <c r="A168" s="1" t="s">
        <v>340</v>
      </c>
      <c r="B168" s="1" t="s">
        <v>340</v>
      </c>
    </row>
    <row r="169" spans="1:2" ht="10.5">
      <c r="A169" s="1" t="s">
        <v>340</v>
      </c>
      <c r="B169" s="1" t="s">
        <v>340</v>
      </c>
    </row>
    <row r="170" spans="1:2" ht="10.5">
      <c r="A170" s="1" t="s">
        <v>340</v>
      </c>
      <c r="B170" s="1" t="s">
        <v>340</v>
      </c>
    </row>
    <row r="171" spans="1:2" ht="10.5">
      <c r="A171" s="1" t="s">
        <v>340</v>
      </c>
      <c r="B171" s="1" t="s">
        <v>340</v>
      </c>
    </row>
    <row r="172" spans="1:2" ht="10.5">
      <c r="A172" s="1" t="s">
        <v>340</v>
      </c>
      <c r="B172" s="1" t="s">
        <v>340</v>
      </c>
    </row>
    <row r="173" spans="1:2" ht="10.5">
      <c r="A173" s="1" t="s">
        <v>340</v>
      </c>
      <c r="B173" s="1" t="s">
        <v>340</v>
      </c>
    </row>
    <row r="174" spans="1:2" ht="10.5">
      <c r="A174" s="1" t="s">
        <v>340</v>
      </c>
      <c r="B174" s="1" t="s">
        <v>340</v>
      </c>
    </row>
    <row r="175" spans="1:2" ht="10.5">
      <c r="A175" s="1" t="s">
        <v>340</v>
      </c>
      <c r="B175" s="1" t="s">
        <v>340</v>
      </c>
    </row>
    <row r="176" spans="1:2" ht="10.5">
      <c r="A176" s="1" t="s">
        <v>340</v>
      </c>
      <c r="B176" s="1" t="s">
        <v>340</v>
      </c>
    </row>
    <row r="177" spans="1:2" ht="10.5">
      <c r="A177" s="1" t="s">
        <v>340</v>
      </c>
      <c r="B177" s="1" t="s">
        <v>340</v>
      </c>
    </row>
    <row r="178" spans="1:2" ht="10.5">
      <c r="A178" s="1" t="s">
        <v>340</v>
      </c>
      <c r="B178" s="1" t="s">
        <v>340</v>
      </c>
    </row>
    <row r="179" spans="1:2" ht="10.5">
      <c r="A179" s="1" t="s">
        <v>340</v>
      </c>
      <c r="B179" s="1" t="s">
        <v>340</v>
      </c>
    </row>
    <row r="180" spans="1:2" ht="10.5">
      <c r="A180" s="1" t="s">
        <v>340</v>
      </c>
      <c r="B180" s="1" t="s">
        <v>340</v>
      </c>
    </row>
    <row r="181" spans="1:2" ht="10.5">
      <c r="A181" s="1" t="s">
        <v>340</v>
      </c>
      <c r="B181" s="1" t="s">
        <v>340</v>
      </c>
    </row>
    <row r="182" spans="1:2" ht="10.5">
      <c r="A182" s="1" t="s">
        <v>340</v>
      </c>
      <c r="B182" s="1" t="s">
        <v>340</v>
      </c>
    </row>
    <row r="183" spans="1:2" ht="10.5">
      <c r="A183" s="1" t="s">
        <v>340</v>
      </c>
      <c r="B183" s="1" t="s">
        <v>340</v>
      </c>
    </row>
    <row r="184" spans="1:2" ht="10.5">
      <c r="A184" s="1" t="s">
        <v>340</v>
      </c>
      <c r="B184" s="1" t="s">
        <v>340</v>
      </c>
    </row>
    <row r="185" spans="1:2" ht="10.5">
      <c r="A185" s="1" t="s">
        <v>340</v>
      </c>
      <c r="B185" s="1" t="s">
        <v>340</v>
      </c>
    </row>
    <row r="186" spans="1:2" ht="10.5">
      <c r="A186" s="1" t="s">
        <v>340</v>
      </c>
      <c r="B186" s="1" t="s">
        <v>340</v>
      </c>
    </row>
    <row r="187" spans="1:2" ht="10.5">
      <c r="A187" s="1" t="s">
        <v>340</v>
      </c>
      <c r="B187" s="1" t="s">
        <v>340</v>
      </c>
    </row>
    <row r="188" spans="1:2" ht="10.5">
      <c r="A188" s="1" t="s">
        <v>340</v>
      </c>
      <c r="B188" s="1" t="s">
        <v>340</v>
      </c>
    </row>
    <row r="189" spans="1:2" ht="10.5">
      <c r="A189" s="1" t="s">
        <v>340</v>
      </c>
      <c r="B189" s="1" t="s">
        <v>340</v>
      </c>
    </row>
    <row r="190" spans="1:2" ht="10.5">
      <c r="A190" s="1" t="s">
        <v>340</v>
      </c>
      <c r="B190" s="1" t="s">
        <v>340</v>
      </c>
    </row>
    <row r="191" spans="1:2" ht="10.5">
      <c r="A191" s="1" t="s">
        <v>340</v>
      </c>
      <c r="B191" s="1" t="s">
        <v>340</v>
      </c>
    </row>
    <row r="192" spans="1:2" ht="10.5">
      <c r="A192" s="1" t="s">
        <v>340</v>
      </c>
      <c r="B192" s="1" t="s">
        <v>340</v>
      </c>
    </row>
    <row r="193" spans="1:2" ht="10.5">
      <c r="A193" s="1" t="s">
        <v>340</v>
      </c>
      <c r="B193" s="1" t="s">
        <v>340</v>
      </c>
    </row>
    <row r="194" spans="1:2" ht="10.5">
      <c r="A194" s="1" t="s">
        <v>340</v>
      </c>
      <c r="B194" s="1" t="s">
        <v>340</v>
      </c>
    </row>
    <row r="195" spans="1:2" ht="10.5">
      <c r="A195" s="1" t="s">
        <v>340</v>
      </c>
      <c r="B195" s="1" t="s">
        <v>340</v>
      </c>
    </row>
    <row r="196" spans="1:2" ht="10.5">
      <c r="A196" s="1" t="s">
        <v>340</v>
      </c>
      <c r="B196" s="1" t="s">
        <v>340</v>
      </c>
    </row>
    <row r="197" spans="1:2" ht="10.5">
      <c r="A197" s="1" t="s">
        <v>340</v>
      </c>
      <c r="B197" s="1" t="s">
        <v>340</v>
      </c>
    </row>
    <row r="198" spans="1:2" ht="10.5">
      <c r="A198" s="1" t="s">
        <v>340</v>
      </c>
      <c r="B198" s="1" t="s">
        <v>340</v>
      </c>
    </row>
    <row r="199" spans="1:2" ht="10.5">
      <c r="A199" s="1" t="s">
        <v>340</v>
      </c>
      <c r="B199" s="1" t="s">
        <v>340</v>
      </c>
    </row>
    <row r="200" spans="1:2" ht="10.5">
      <c r="A200" s="1" t="s">
        <v>340</v>
      </c>
      <c r="B200" s="1" t="s">
        <v>340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354</v>
      </c>
      <c r="B1" s="1" t="s">
        <v>355</v>
      </c>
    </row>
    <row r="2" spans="1:2" ht="10.5">
      <c r="A2" s="1" t="s">
        <v>385</v>
      </c>
      <c r="B2" s="1" t="s">
        <v>386</v>
      </c>
    </row>
    <row r="3" spans="1:2" ht="10.5">
      <c r="A3" s="1" t="s">
        <v>387</v>
      </c>
      <c r="B3" s="1" t="s">
        <v>388</v>
      </c>
    </row>
    <row r="4" spans="1:2" ht="10.5">
      <c r="A4" s="1" t="s">
        <v>389</v>
      </c>
      <c r="B4" s="1" t="s">
        <v>390</v>
      </c>
    </row>
    <row r="5" spans="1:2" ht="10.5">
      <c r="A5" s="1" t="s">
        <v>391</v>
      </c>
      <c r="B5" s="1" t="s">
        <v>392</v>
      </c>
    </row>
    <row r="6" spans="1:2" ht="10.5">
      <c r="A6" s="1" t="s">
        <v>384</v>
      </c>
      <c r="B6" s="1" t="s">
        <v>384</v>
      </c>
    </row>
    <row r="7" spans="1:2" ht="10.5">
      <c r="A7" s="1" t="s">
        <v>340</v>
      </c>
      <c r="B7" s="1" t="s">
        <v>340</v>
      </c>
    </row>
    <row r="8" spans="1:2" ht="10.5">
      <c r="A8" s="1" t="s">
        <v>340</v>
      </c>
      <c r="B8" s="1" t="s">
        <v>340</v>
      </c>
    </row>
    <row r="9" spans="1:2" ht="10.5">
      <c r="A9" s="1" t="s">
        <v>340</v>
      </c>
      <c r="B9" s="1" t="s">
        <v>340</v>
      </c>
    </row>
    <row r="10" spans="1:2" ht="10.5">
      <c r="A10" s="1" t="s">
        <v>340</v>
      </c>
      <c r="B10" s="1" t="s">
        <v>340</v>
      </c>
    </row>
    <row r="11" spans="1:2" ht="10.5">
      <c r="A11" s="1" t="s">
        <v>340</v>
      </c>
      <c r="B11" s="1" t="s">
        <v>340</v>
      </c>
    </row>
    <row r="12" spans="1:2" ht="10.5">
      <c r="A12" s="1" t="s">
        <v>340</v>
      </c>
      <c r="B12" s="1" t="s">
        <v>340</v>
      </c>
    </row>
    <row r="13" spans="1:2" ht="10.5">
      <c r="A13" s="1" t="s">
        <v>340</v>
      </c>
      <c r="B13" s="1" t="s">
        <v>340</v>
      </c>
    </row>
    <row r="14" spans="1:2" ht="10.5">
      <c r="A14" s="1" t="s">
        <v>340</v>
      </c>
      <c r="B14" s="1" t="s">
        <v>340</v>
      </c>
    </row>
    <row r="15" spans="1:2" ht="10.5">
      <c r="A15" s="1" t="s">
        <v>340</v>
      </c>
      <c r="B15" s="1" t="s">
        <v>340</v>
      </c>
    </row>
    <row r="16" spans="1:2" ht="10.5">
      <c r="A16" s="1" t="s">
        <v>340</v>
      </c>
      <c r="B16" s="1" t="s">
        <v>340</v>
      </c>
    </row>
    <row r="17" spans="1:2" ht="10.5">
      <c r="A17" s="1" t="s">
        <v>340</v>
      </c>
      <c r="B17" s="1" t="s">
        <v>340</v>
      </c>
    </row>
    <row r="18" spans="1:2" ht="10.5">
      <c r="A18" s="1" t="s">
        <v>340</v>
      </c>
      <c r="B18" s="1" t="s">
        <v>340</v>
      </c>
    </row>
    <row r="19" spans="1:2" ht="10.5">
      <c r="A19" s="1" t="s">
        <v>340</v>
      </c>
      <c r="B19" s="1" t="s">
        <v>340</v>
      </c>
    </row>
    <row r="20" spans="1:2" ht="10.5">
      <c r="A20" s="1" t="s">
        <v>340</v>
      </c>
      <c r="B20" s="1" t="s">
        <v>340</v>
      </c>
    </row>
    <row r="21" spans="1:2" ht="10.5">
      <c r="A21" s="1" t="s">
        <v>340</v>
      </c>
      <c r="B21" s="1" t="s">
        <v>340</v>
      </c>
    </row>
    <row r="22" spans="1:2" ht="10.5">
      <c r="A22" s="1" t="s">
        <v>340</v>
      </c>
      <c r="B22" s="1" t="s">
        <v>340</v>
      </c>
    </row>
    <row r="23" spans="1:2" ht="10.5">
      <c r="A23" s="1" t="s">
        <v>340</v>
      </c>
      <c r="B23" s="1" t="s">
        <v>340</v>
      </c>
    </row>
    <row r="24" spans="1:2" ht="10.5">
      <c r="A24" s="1" t="s">
        <v>340</v>
      </c>
      <c r="B24" s="1" t="s">
        <v>340</v>
      </c>
    </row>
    <row r="25" spans="1:2" ht="10.5">
      <c r="A25" s="1" t="s">
        <v>340</v>
      </c>
      <c r="B25" s="1" t="s">
        <v>340</v>
      </c>
    </row>
    <row r="26" spans="1:2" ht="10.5">
      <c r="A26" s="1" t="s">
        <v>340</v>
      </c>
      <c r="B26" s="1" t="s">
        <v>340</v>
      </c>
    </row>
    <row r="27" spans="1:2" ht="10.5">
      <c r="A27" s="1" t="s">
        <v>340</v>
      </c>
      <c r="B27" s="1" t="s">
        <v>340</v>
      </c>
    </row>
    <row r="28" spans="1:2" ht="10.5">
      <c r="A28" s="1" t="s">
        <v>340</v>
      </c>
      <c r="B28" s="1" t="s">
        <v>340</v>
      </c>
    </row>
    <row r="29" spans="1:2" ht="10.5">
      <c r="A29" s="1" t="s">
        <v>340</v>
      </c>
      <c r="B29" s="1" t="s">
        <v>340</v>
      </c>
    </row>
    <row r="30" spans="1:2" ht="10.5">
      <c r="A30" s="1" t="s">
        <v>340</v>
      </c>
      <c r="B30" s="1" t="s">
        <v>340</v>
      </c>
    </row>
    <row r="31" spans="1:2" ht="10.5">
      <c r="A31" s="1" t="s">
        <v>340</v>
      </c>
      <c r="B31" s="1" t="s">
        <v>340</v>
      </c>
    </row>
    <row r="32" spans="1:2" ht="10.5">
      <c r="A32" s="1" t="s">
        <v>340</v>
      </c>
      <c r="B32" s="1" t="s">
        <v>340</v>
      </c>
    </row>
    <row r="33" spans="1:2" ht="10.5">
      <c r="A33" s="1" t="s">
        <v>340</v>
      </c>
      <c r="B33" s="1" t="s">
        <v>340</v>
      </c>
    </row>
    <row r="34" spans="1:2" ht="10.5">
      <c r="A34" s="1" t="s">
        <v>340</v>
      </c>
      <c r="B34" s="1" t="s">
        <v>340</v>
      </c>
    </row>
    <row r="35" spans="1:2" ht="10.5">
      <c r="A35" s="1" t="s">
        <v>340</v>
      </c>
      <c r="B35" s="1" t="s">
        <v>340</v>
      </c>
    </row>
    <row r="36" spans="1:2" ht="10.5">
      <c r="A36" s="1" t="s">
        <v>340</v>
      </c>
      <c r="B36" s="1" t="s">
        <v>340</v>
      </c>
    </row>
    <row r="37" spans="1:2" ht="10.5">
      <c r="A37" s="1" t="s">
        <v>340</v>
      </c>
      <c r="B37" s="1" t="s">
        <v>340</v>
      </c>
    </row>
    <row r="38" spans="1:2" ht="10.5">
      <c r="A38" s="1" t="s">
        <v>340</v>
      </c>
      <c r="B38" s="1" t="s">
        <v>340</v>
      </c>
    </row>
    <row r="39" spans="1:2" ht="10.5">
      <c r="A39" s="1" t="s">
        <v>340</v>
      </c>
      <c r="B39" s="1" t="s">
        <v>340</v>
      </c>
    </row>
    <row r="40" spans="1:2" ht="10.5">
      <c r="A40" s="1" t="s">
        <v>340</v>
      </c>
      <c r="B40" s="1" t="s">
        <v>340</v>
      </c>
    </row>
    <row r="41" spans="1:2" ht="10.5">
      <c r="A41" s="1" t="s">
        <v>340</v>
      </c>
      <c r="B41" s="1" t="s">
        <v>340</v>
      </c>
    </row>
    <row r="42" spans="1:2" ht="10.5">
      <c r="A42" s="1" t="s">
        <v>340</v>
      </c>
      <c r="B42" s="1" t="s">
        <v>340</v>
      </c>
    </row>
    <row r="43" spans="1:2" ht="10.5">
      <c r="A43" s="1" t="s">
        <v>340</v>
      </c>
      <c r="B43" s="1" t="s">
        <v>340</v>
      </c>
    </row>
    <row r="44" spans="1:2" ht="10.5">
      <c r="A44" s="1" t="s">
        <v>340</v>
      </c>
      <c r="B44" s="1" t="s">
        <v>340</v>
      </c>
    </row>
    <row r="45" spans="1:2" ht="10.5">
      <c r="A45" s="1" t="s">
        <v>340</v>
      </c>
      <c r="B45" s="1" t="s">
        <v>340</v>
      </c>
    </row>
    <row r="46" spans="1:2" ht="10.5">
      <c r="A46" s="1" t="s">
        <v>340</v>
      </c>
      <c r="B46" s="1" t="s">
        <v>340</v>
      </c>
    </row>
    <row r="47" spans="1:2" ht="10.5">
      <c r="A47" s="1" t="s">
        <v>340</v>
      </c>
      <c r="B47" s="1" t="s">
        <v>340</v>
      </c>
    </row>
    <row r="48" spans="1:2" ht="10.5">
      <c r="A48" s="1" t="s">
        <v>340</v>
      </c>
      <c r="B48" s="1" t="s">
        <v>340</v>
      </c>
    </row>
    <row r="49" spans="1:2" ht="10.5">
      <c r="A49" s="1" t="s">
        <v>340</v>
      </c>
      <c r="B49" s="1" t="s">
        <v>340</v>
      </c>
    </row>
    <row r="50" spans="1:2" ht="10.5">
      <c r="A50" s="1" t="s">
        <v>340</v>
      </c>
      <c r="B50" s="1" t="s">
        <v>340</v>
      </c>
    </row>
    <row r="51" spans="1:2" ht="10.5">
      <c r="A51" s="1" t="s">
        <v>340</v>
      </c>
      <c r="B51" s="1" t="s">
        <v>340</v>
      </c>
    </row>
    <row r="52" spans="1:2" ht="10.5">
      <c r="A52" s="1" t="s">
        <v>340</v>
      </c>
      <c r="B52" s="1" t="s">
        <v>340</v>
      </c>
    </row>
    <row r="53" spans="1:2" ht="10.5">
      <c r="A53" s="1" t="s">
        <v>340</v>
      </c>
      <c r="B53" s="1" t="s">
        <v>340</v>
      </c>
    </row>
    <row r="54" spans="1:2" ht="10.5">
      <c r="A54" s="1" t="s">
        <v>340</v>
      </c>
      <c r="B54" s="1" t="s">
        <v>340</v>
      </c>
    </row>
    <row r="55" spans="1:2" ht="10.5">
      <c r="A55" s="1" t="s">
        <v>340</v>
      </c>
      <c r="B55" s="1" t="s">
        <v>340</v>
      </c>
    </row>
    <row r="56" spans="1:2" ht="10.5">
      <c r="A56" s="1" t="s">
        <v>340</v>
      </c>
      <c r="B56" s="1" t="s">
        <v>340</v>
      </c>
    </row>
    <row r="57" spans="1:2" ht="10.5">
      <c r="A57" s="1" t="s">
        <v>340</v>
      </c>
      <c r="B57" s="1" t="s">
        <v>340</v>
      </c>
    </row>
    <row r="58" spans="1:2" ht="10.5">
      <c r="A58" s="1" t="s">
        <v>340</v>
      </c>
      <c r="B58" s="1" t="s">
        <v>340</v>
      </c>
    </row>
    <row r="59" spans="1:2" ht="10.5">
      <c r="A59" s="1" t="s">
        <v>340</v>
      </c>
      <c r="B59" s="1" t="s">
        <v>340</v>
      </c>
    </row>
    <row r="60" spans="1:2" ht="10.5">
      <c r="A60" s="1" t="s">
        <v>340</v>
      </c>
      <c r="B60" s="1" t="s">
        <v>340</v>
      </c>
    </row>
    <row r="61" spans="1:2" ht="10.5">
      <c r="A61" s="1" t="s">
        <v>340</v>
      </c>
      <c r="B61" s="1" t="s">
        <v>340</v>
      </c>
    </row>
    <row r="62" spans="1:2" ht="10.5">
      <c r="A62" s="1" t="s">
        <v>340</v>
      </c>
      <c r="B62" s="1" t="s">
        <v>340</v>
      </c>
    </row>
    <row r="63" spans="1:2" ht="10.5">
      <c r="A63" s="1" t="s">
        <v>340</v>
      </c>
      <c r="B63" s="1" t="s">
        <v>340</v>
      </c>
    </row>
    <row r="64" spans="1:2" ht="10.5">
      <c r="A64" s="1" t="s">
        <v>340</v>
      </c>
      <c r="B64" s="1" t="s">
        <v>340</v>
      </c>
    </row>
    <row r="65" spans="1:2" ht="10.5">
      <c r="A65" s="1" t="s">
        <v>340</v>
      </c>
      <c r="B65" s="1" t="s">
        <v>340</v>
      </c>
    </row>
    <row r="66" spans="1:2" ht="10.5">
      <c r="A66" s="1" t="s">
        <v>340</v>
      </c>
      <c r="B66" s="1" t="s">
        <v>340</v>
      </c>
    </row>
    <row r="67" spans="1:2" ht="10.5">
      <c r="A67" s="1" t="s">
        <v>340</v>
      </c>
      <c r="B67" s="1" t="s">
        <v>340</v>
      </c>
    </row>
    <row r="68" spans="1:2" ht="10.5">
      <c r="A68" s="1" t="s">
        <v>340</v>
      </c>
      <c r="B68" s="1" t="s">
        <v>340</v>
      </c>
    </row>
    <row r="69" spans="1:2" ht="10.5">
      <c r="A69" s="1" t="s">
        <v>340</v>
      </c>
      <c r="B69" s="1" t="s">
        <v>340</v>
      </c>
    </row>
    <row r="70" spans="1:2" ht="10.5">
      <c r="A70" s="1" t="s">
        <v>340</v>
      </c>
      <c r="B70" s="1" t="s">
        <v>340</v>
      </c>
    </row>
    <row r="71" spans="1:2" ht="10.5">
      <c r="A71" s="1" t="s">
        <v>340</v>
      </c>
      <c r="B71" s="1" t="s">
        <v>340</v>
      </c>
    </row>
    <row r="72" spans="1:2" ht="10.5">
      <c r="A72" s="1" t="s">
        <v>340</v>
      </c>
      <c r="B72" s="1" t="s">
        <v>340</v>
      </c>
    </row>
    <row r="73" spans="1:2" ht="10.5">
      <c r="A73" s="1" t="s">
        <v>340</v>
      </c>
      <c r="B73" s="1" t="s">
        <v>340</v>
      </c>
    </row>
    <row r="74" spans="1:2" ht="10.5">
      <c r="A74" s="1" t="s">
        <v>340</v>
      </c>
      <c r="B74" s="1" t="s">
        <v>340</v>
      </c>
    </row>
    <row r="75" spans="1:2" ht="10.5">
      <c r="A75" s="1" t="s">
        <v>340</v>
      </c>
      <c r="B75" s="1" t="s">
        <v>340</v>
      </c>
    </row>
    <row r="76" spans="1:2" ht="10.5">
      <c r="A76" s="1" t="s">
        <v>340</v>
      </c>
      <c r="B76" s="1" t="s">
        <v>340</v>
      </c>
    </row>
    <row r="77" spans="1:2" ht="10.5">
      <c r="A77" s="1" t="s">
        <v>340</v>
      </c>
      <c r="B77" s="1" t="s">
        <v>340</v>
      </c>
    </row>
    <row r="78" spans="1:2" ht="10.5">
      <c r="A78" s="1" t="s">
        <v>340</v>
      </c>
      <c r="B78" s="1" t="s">
        <v>340</v>
      </c>
    </row>
    <row r="79" spans="1:2" ht="10.5">
      <c r="A79" s="1" t="s">
        <v>340</v>
      </c>
      <c r="B79" s="1" t="s">
        <v>340</v>
      </c>
    </row>
    <row r="80" spans="1:2" ht="10.5">
      <c r="A80" s="1" t="s">
        <v>340</v>
      </c>
      <c r="B80" s="1" t="s">
        <v>340</v>
      </c>
    </row>
    <row r="81" spans="1:2" ht="10.5">
      <c r="A81" s="1" t="s">
        <v>340</v>
      </c>
      <c r="B81" s="1" t="s">
        <v>340</v>
      </c>
    </row>
    <row r="82" spans="1:2" ht="10.5">
      <c r="A82" s="1" t="s">
        <v>340</v>
      </c>
      <c r="B82" s="1" t="s">
        <v>340</v>
      </c>
    </row>
    <row r="83" spans="1:2" ht="10.5">
      <c r="A83" s="1" t="s">
        <v>340</v>
      </c>
      <c r="B83" s="1" t="s">
        <v>340</v>
      </c>
    </row>
    <row r="84" spans="1:2" ht="10.5">
      <c r="A84" s="1" t="s">
        <v>340</v>
      </c>
      <c r="B84" s="1" t="s">
        <v>340</v>
      </c>
    </row>
    <row r="85" spans="1:2" ht="10.5">
      <c r="A85" s="1" t="s">
        <v>340</v>
      </c>
      <c r="B85" s="1" t="s">
        <v>340</v>
      </c>
    </row>
    <row r="86" spans="1:2" ht="10.5">
      <c r="A86" s="1" t="s">
        <v>340</v>
      </c>
      <c r="B86" s="1" t="s">
        <v>340</v>
      </c>
    </row>
    <row r="87" spans="1:2" ht="10.5">
      <c r="A87" s="1" t="s">
        <v>340</v>
      </c>
      <c r="B87" s="1" t="s">
        <v>340</v>
      </c>
    </row>
    <row r="88" spans="1:2" ht="10.5">
      <c r="A88" s="1" t="s">
        <v>340</v>
      </c>
      <c r="B88" s="1" t="s">
        <v>340</v>
      </c>
    </row>
    <row r="89" spans="1:2" ht="10.5">
      <c r="A89" s="1" t="s">
        <v>340</v>
      </c>
      <c r="B89" s="1" t="s">
        <v>340</v>
      </c>
    </row>
    <row r="90" spans="1:2" ht="10.5">
      <c r="A90" s="1" t="s">
        <v>340</v>
      </c>
      <c r="B90" s="1" t="s">
        <v>340</v>
      </c>
    </row>
    <row r="91" spans="1:2" ht="10.5">
      <c r="A91" s="1" t="s">
        <v>340</v>
      </c>
      <c r="B91" s="1" t="s">
        <v>340</v>
      </c>
    </row>
    <row r="92" spans="1:2" ht="10.5">
      <c r="A92" s="1" t="s">
        <v>340</v>
      </c>
      <c r="B92" s="1" t="s">
        <v>340</v>
      </c>
    </row>
    <row r="93" spans="1:2" ht="10.5">
      <c r="A93" s="1" t="s">
        <v>340</v>
      </c>
      <c r="B93" s="1" t="s">
        <v>340</v>
      </c>
    </row>
    <row r="94" spans="1:2" ht="10.5">
      <c r="A94" s="1" t="s">
        <v>340</v>
      </c>
      <c r="B94" s="1" t="s">
        <v>340</v>
      </c>
    </row>
    <row r="95" spans="1:2" ht="10.5">
      <c r="A95" s="1" t="s">
        <v>340</v>
      </c>
      <c r="B95" s="1" t="s">
        <v>340</v>
      </c>
    </row>
    <row r="96" spans="1:2" ht="10.5">
      <c r="A96" s="1" t="s">
        <v>340</v>
      </c>
      <c r="B96" s="1" t="s">
        <v>340</v>
      </c>
    </row>
    <row r="97" spans="1:2" ht="10.5">
      <c r="A97" s="1" t="s">
        <v>340</v>
      </c>
      <c r="B97" s="1" t="s">
        <v>340</v>
      </c>
    </row>
    <row r="98" spans="1:2" ht="10.5">
      <c r="A98" s="1" t="s">
        <v>340</v>
      </c>
      <c r="B98" s="1" t="s">
        <v>340</v>
      </c>
    </row>
    <row r="99" spans="1:2" ht="10.5">
      <c r="A99" s="1" t="s">
        <v>340</v>
      </c>
      <c r="B99" s="1" t="s">
        <v>340</v>
      </c>
    </row>
    <row r="100" spans="1:2" ht="10.5">
      <c r="A100" s="1" t="s">
        <v>340</v>
      </c>
      <c r="B100" s="1" t="s">
        <v>340</v>
      </c>
    </row>
    <row r="101" spans="1:2" ht="10.5">
      <c r="A101" s="1" t="s">
        <v>340</v>
      </c>
      <c r="B101" s="1" t="s">
        <v>340</v>
      </c>
    </row>
    <row r="102" spans="1:2" ht="10.5">
      <c r="A102" s="1" t="s">
        <v>340</v>
      </c>
      <c r="B102" s="1" t="s">
        <v>340</v>
      </c>
    </row>
    <row r="103" spans="1:2" ht="10.5">
      <c r="A103" s="1" t="s">
        <v>340</v>
      </c>
      <c r="B103" s="1" t="s">
        <v>340</v>
      </c>
    </row>
    <row r="104" spans="1:2" ht="10.5">
      <c r="A104" s="1" t="s">
        <v>340</v>
      </c>
      <c r="B104" s="1" t="s">
        <v>340</v>
      </c>
    </row>
    <row r="105" spans="1:2" ht="10.5">
      <c r="A105" s="1" t="s">
        <v>340</v>
      </c>
      <c r="B105" s="1" t="s">
        <v>340</v>
      </c>
    </row>
    <row r="106" spans="1:2" ht="10.5">
      <c r="A106" s="1" t="s">
        <v>340</v>
      </c>
      <c r="B106" s="1" t="s">
        <v>340</v>
      </c>
    </row>
    <row r="107" spans="1:2" ht="10.5">
      <c r="A107" s="1" t="s">
        <v>340</v>
      </c>
      <c r="B107" s="1" t="s">
        <v>340</v>
      </c>
    </row>
    <row r="108" spans="1:2" ht="10.5">
      <c r="A108" s="1" t="s">
        <v>340</v>
      </c>
      <c r="B108" s="1" t="s">
        <v>340</v>
      </c>
    </row>
    <row r="109" spans="1:2" ht="10.5">
      <c r="A109" s="1" t="s">
        <v>340</v>
      </c>
      <c r="B109" s="1" t="s">
        <v>340</v>
      </c>
    </row>
    <row r="110" spans="1:2" ht="10.5">
      <c r="A110" s="1" t="s">
        <v>340</v>
      </c>
      <c r="B110" s="1" t="s">
        <v>340</v>
      </c>
    </row>
    <row r="111" spans="1:2" ht="10.5">
      <c r="A111" s="1" t="s">
        <v>340</v>
      </c>
      <c r="B111" s="1" t="s">
        <v>340</v>
      </c>
    </row>
    <row r="112" spans="1:2" ht="10.5">
      <c r="A112" s="1" t="s">
        <v>340</v>
      </c>
      <c r="B112" s="1" t="s">
        <v>340</v>
      </c>
    </row>
    <row r="113" spans="1:2" ht="10.5">
      <c r="A113" s="1" t="s">
        <v>340</v>
      </c>
      <c r="B113" s="1" t="s">
        <v>340</v>
      </c>
    </row>
    <row r="114" spans="1:2" ht="10.5">
      <c r="A114" s="1" t="s">
        <v>340</v>
      </c>
      <c r="B114" s="1" t="s">
        <v>340</v>
      </c>
    </row>
    <row r="115" spans="1:2" ht="10.5">
      <c r="A115" s="1" t="s">
        <v>340</v>
      </c>
      <c r="B115" s="1" t="s">
        <v>340</v>
      </c>
    </row>
    <row r="116" spans="1:2" ht="10.5">
      <c r="A116" s="1" t="s">
        <v>340</v>
      </c>
      <c r="B116" s="1" t="s">
        <v>340</v>
      </c>
    </row>
    <row r="117" spans="1:2" ht="10.5">
      <c r="A117" s="1" t="s">
        <v>340</v>
      </c>
      <c r="B117" s="1" t="s">
        <v>340</v>
      </c>
    </row>
    <row r="118" spans="1:2" ht="10.5">
      <c r="A118" s="1" t="s">
        <v>340</v>
      </c>
      <c r="B118" s="1" t="s">
        <v>340</v>
      </c>
    </row>
    <row r="119" spans="1:2" ht="10.5">
      <c r="A119" s="1" t="s">
        <v>340</v>
      </c>
      <c r="B119" s="1" t="s">
        <v>340</v>
      </c>
    </row>
    <row r="120" spans="1:2" ht="10.5">
      <c r="A120" s="1" t="s">
        <v>340</v>
      </c>
      <c r="B120" s="1" t="s">
        <v>340</v>
      </c>
    </row>
    <row r="121" spans="1:2" ht="10.5">
      <c r="A121" s="1" t="s">
        <v>340</v>
      </c>
      <c r="B121" s="1" t="s">
        <v>340</v>
      </c>
    </row>
    <row r="122" spans="1:2" ht="10.5">
      <c r="A122" s="1" t="s">
        <v>340</v>
      </c>
      <c r="B122" s="1" t="s">
        <v>340</v>
      </c>
    </row>
    <row r="123" spans="1:2" ht="10.5">
      <c r="A123" s="1" t="s">
        <v>340</v>
      </c>
      <c r="B123" s="1" t="s">
        <v>340</v>
      </c>
    </row>
    <row r="124" spans="1:2" ht="10.5">
      <c r="A124" s="1" t="s">
        <v>340</v>
      </c>
      <c r="B124" s="1" t="s">
        <v>340</v>
      </c>
    </row>
    <row r="125" spans="1:2" ht="10.5">
      <c r="A125" s="1" t="s">
        <v>340</v>
      </c>
      <c r="B125" s="1" t="s">
        <v>340</v>
      </c>
    </row>
    <row r="126" spans="1:2" ht="10.5">
      <c r="A126" s="1" t="s">
        <v>340</v>
      </c>
      <c r="B126" s="1" t="s">
        <v>340</v>
      </c>
    </row>
    <row r="127" spans="1:2" ht="10.5">
      <c r="A127" s="1" t="s">
        <v>340</v>
      </c>
      <c r="B127" s="1" t="s">
        <v>340</v>
      </c>
    </row>
    <row r="128" spans="1:2" ht="10.5">
      <c r="A128" s="1" t="s">
        <v>340</v>
      </c>
      <c r="B128" s="1" t="s">
        <v>340</v>
      </c>
    </row>
    <row r="129" spans="1:2" ht="10.5">
      <c r="A129" s="1" t="s">
        <v>340</v>
      </c>
      <c r="B129" s="1" t="s">
        <v>340</v>
      </c>
    </row>
    <row r="130" spans="1:2" ht="10.5">
      <c r="A130" s="1" t="s">
        <v>340</v>
      </c>
      <c r="B130" s="1" t="s">
        <v>340</v>
      </c>
    </row>
    <row r="131" spans="1:2" ht="10.5">
      <c r="A131" s="1" t="s">
        <v>340</v>
      </c>
      <c r="B131" s="1" t="s">
        <v>340</v>
      </c>
    </row>
    <row r="132" spans="1:2" ht="10.5">
      <c r="A132" s="1" t="s">
        <v>340</v>
      </c>
      <c r="B132" s="1" t="s">
        <v>340</v>
      </c>
    </row>
    <row r="133" spans="1:2" ht="10.5">
      <c r="A133" s="1" t="s">
        <v>340</v>
      </c>
      <c r="B133" s="1" t="s">
        <v>340</v>
      </c>
    </row>
    <row r="134" spans="1:2" ht="10.5">
      <c r="A134" s="1" t="s">
        <v>340</v>
      </c>
      <c r="B134" s="1" t="s">
        <v>340</v>
      </c>
    </row>
    <row r="135" spans="1:2" ht="10.5">
      <c r="A135" s="1" t="s">
        <v>340</v>
      </c>
      <c r="B135" s="1" t="s">
        <v>340</v>
      </c>
    </row>
    <row r="136" spans="1:2" ht="10.5">
      <c r="A136" s="1" t="s">
        <v>340</v>
      </c>
      <c r="B136" s="1" t="s">
        <v>340</v>
      </c>
    </row>
    <row r="137" spans="1:2" ht="10.5">
      <c r="A137" s="1" t="s">
        <v>340</v>
      </c>
      <c r="B137" s="1" t="s">
        <v>340</v>
      </c>
    </row>
    <row r="138" spans="1:2" ht="10.5">
      <c r="A138" s="1" t="s">
        <v>340</v>
      </c>
      <c r="B138" s="1" t="s">
        <v>340</v>
      </c>
    </row>
    <row r="139" spans="1:2" ht="10.5">
      <c r="A139" s="1" t="s">
        <v>340</v>
      </c>
      <c r="B139" s="1" t="s">
        <v>340</v>
      </c>
    </row>
    <row r="140" spans="1:2" ht="10.5">
      <c r="A140" s="1" t="s">
        <v>340</v>
      </c>
      <c r="B140" s="1" t="s">
        <v>340</v>
      </c>
    </row>
    <row r="141" spans="1:2" ht="10.5">
      <c r="A141" s="1" t="s">
        <v>340</v>
      </c>
      <c r="B141" s="1" t="s">
        <v>340</v>
      </c>
    </row>
    <row r="142" spans="1:2" ht="10.5">
      <c r="A142" s="1" t="s">
        <v>340</v>
      </c>
      <c r="B142" s="1" t="s">
        <v>340</v>
      </c>
    </row>
    <row r="143" spans="1:2" ht="10.5">
      <c r="A143" s="1" t="s">
        <v>340</v>
      </c>
      <c r="B143" s="1" t="s">
        <v>340</v>
      </c>
    </row>
    <row r="144" spans="1:2" ht="10.5">
      <c r="A144" s="1" t="s">
        <v>340</v>
      </c>
      <c r="B144" s="1" t="s">
        <v>340</v>
      </c>
    </row>
    <row r="145" spans="1:2" ht="10.5">
      <c r="A145" s="1" t="s">
        <v>340</v>
      </c>
      <c r="B145" s="1" t="s">
        <v>340</v>
      </c>
    </row>
    <row r="146" spans="1:2" ht="10.5">
      <c r="A146" s="1" t="s">
        <v>340</v>
      </c>
      <c r="B146" s="1" t="s">
        <v>340</v>
      </c>
    </row>
    <row r="147" spans="1:2" ht="10.5">
      <c r="A147" s="1" t="s">
        <v>340</v>
      </c>
      <c r="B147" s="1" t="s">
        <v>340</v>
      </c>
    </row>
    <row r="148" spans="1:2" ht="10.5">
      <c r="A148" s="1" t="s">
        <v>340</v>
      </c>
      <c r="B148" s="1" t="s">
        <v>340</v>
      </c>
    </row>
    <row r="149" spans="1:2" ht="10.5">
      <c r="A149" s="1" t="s">
        <v>340</v>
      </c>
      <c r="B149" s="1" t="s">
        <v>340</v>
      </c>
    </row>
    <row r="150" spans="1:2" ht="10.5">
      <c r="A150" s="1" t="s">
        <v>340</v>
      </c>
      <c r="B150" s="1" t="s">
        <v>340</v>
      </c>
    </row>
    <row r="151" spans="1:2" ht="10.5">
      <c r="A151" s="1" t="s">
        <v>340</v>
      </c>
      <c r="B151" s="1" t="s">
        <v>340</v>
      </c>
    </row>
    <row r="152" spans="1:2" ht="10.5">
      <c r="A152" s="1" t="s">
        <v>340</v>
      </c>
      <c r="B152" s="1" t="s">
        <v>340</v>
      </c>
    </row>
    <row r="153" spans="1:2" ht="10.5">
      <c r="A153" s="1" t="s">
        <v>340</v>
      </c>
      <c r="B153" s="1" t="s">
        <v>340</v>
      </c>
    </row>
    <row r="154" spans="1:2" ht="10.5">
      <c r="A154" s="1" t="s">
        <v>340</v>
      </c>
      <c r="B154" s="1" t="s">
        <v>340</v>
      </c>
    </row>
    <row r="155" spans="1:2" ht="10.5">
      <c r="A155" s="1" t="s">
        <v>340</v>
      </c>
      <c r="B155" s="1" t="s">
        <v>340</v>
      </c>
    </row>
    <row r="156" spans="1:2" ht="10.5">
      <c r="A156" s="1" t="s">
        <v>340</v>
      </c>
      <c r="B156" s="1" t="s">
        <v>340</v>
      </c>
    </row>
    <row r="157" spans="1:2" ht="10.5">
      <c r="A157" s="1" t="s">
        <v>340</v>
      </c>
      <c r="B157" s="1" t="s">
        <v>340</v>
      </c>
    </row>
    <row r="158" spans="1:2" ht="10.5">
      <c r="A158" s="1" t="s">
        <v>340</v>
      </c>
      <c r="B158" s="1" t="s">
        <v>340</v>
      </c>
    </row>
    <row r="159" spans="1:2" ht="10.5">
      <c r="A159" s="1" t="s">
        <v>340</v>
      </c>
      <c r="B159" s="1" t="s">
        <v>340</v>
      </c>
    </row>
    <row r="160" spans="1:2" ht="10.5">
      <c r="A160" s="1" t="s">
        <v>340</v>
      </c>
      <c r="B160" s="1" t="s">
        <v>340</v>
      </c>
    </row>
    <row r="161" spans="1:2" ht="10.5">
      <c r="A161" s="1" t="s">
        <v>340</v>
      </c>
      <c r="B161" s="1" t="s">
        <v>340</v>
      </c>
    </row>
    <row r="162" spans="1:2" ht="10.5">
      <c r="A162" s="1" t="s">
        <v>340</v>
      </c>
      <c r="B162" s="1" t="s">
        <v>340</v>
      </c>
    </row>
    <row r="163" spans="1:2" ht="10.5">
      <c r="A163" s="1" t="s">
        <v>340</v>
      </c>
      <c r="B163" s="1" t="s">
        <v>340</v>
      </c>
    </row>
    <row r="164" spans="1:2" ht="10.5">
      <c r="A164" s="1" t="s">
        <v>340</v>
      </c>
      <c r="B164" s="1" t="s">
        <v>340</v>
      </c>
    </row>
    <row r="165" spans="1:2" ht="10.5">
      <c r="A165" s="1" t="s">
        <v>340</v>
      </c>
      <c r="B165" s="1" t="s">
        <v>340</v>
      </c>
    </row>
    <row r="166" spans="1:2" ht="10.5">
      <c r="A166" s="1" t="s">
        <v>340</v>
      </c>
      <c r="B166" s="1" t="s">
        <v>340</v>
      </c>
    </row>
    <row r="167" spans="1:2" ht="10.5">
      <c r="A167" s="1" t="s">
        <v>340</v>
      </c>
      <c r="B167" s="1" t="s">
        <v>340</v>
      </c>
    </row>
    <row r="168" spans="1:2" ht="10.5">
      <c r="A168" s="1" t="s">
        <v>340</v>
      </c>
      <c r="B168" s="1" t="s">
        <v>340</v>
      </c>
    </row>
    <row r="169" spans="1:2" ht="10.5">
      <c r="A169" s="1" t="s">
        <v>340</v>
      </c>
      <c r="B169" s="1" t="s">
        <v>340</v>
      </c>
    </row>
    <row r="170" spans="1:2" ht="10.5">
      <c r="A170" s="1" t="s">
        <v>340</v>
      </c>
      <c r="B170" s="1" t="s">
        <v>340</v>
      </c>
    </row>
    <row r="171" spans="1:2" ht="10.5">
      <c r="A171" s="1" t="s">
        <v>340</v>
      </c>
      <c r="B171" s="1" t="s">
        <v>340</v>
      </c>
    </row>
    <row r="172" spans="1:2" ht="10.5">
      <c r="A172" s="1" t="s">
        <v>340</v>
      </c>
      <c r="B172" s="1" t="s">
        <v>340</v>
      </c>
    </row>
    <row r="173" spans="1:2" ht="10.5">
      <c r="A173" s="1" t="s">
        <v>340</v>
      </c>
      <c r="B173" s="1" t="s">
        <v>340</v>
      </c>
    </row>
    <row r="174" spans="1:2" ht="10.5">
      <c r="A174" s="1" t="s">
        <v>340</v>
      </c>
      <c r="B174" s="1" t="s">
        <v>340</v>
      </c>
    </row>
    <row r="175" spans="1:2" ht="10.5">
      <c r="A175" s="1" t="s">
        <v>340</v>
      </c>
      <c r="B175" s="1" t="s">
        <v>340</v>
      </c>
    </row>
    <row r="176" spans="1:2" ht="10.5">
      <c r="A176" s="1" t="s">
        <v>340</v>
      </c>
      <c r="B176" s="1" t="s">
        <v>340</v>
      </c>
    </row>
    <row r="177" spans="1:2" ht="10.5">
      <c r="A177" s="1" t="s">
        <v>340</v>
      </c>
      <c r="B177" s="1" t="s">
        <v>340</v>
      </c>
    </row>
    <row r="178" spans="1:2" ht="10.5">
      <c r="A178" s="1" t="s">
        <v>340</v>
      </c>
      <c r="B178" s="1" t="s">
        <v>340</v>
      </c>
    </row>
    <row r="179" spans="1:2" ht="10.5">
      <c r="A179" s="1" t="s">
        <v>340</v>
      </c>
      <c r="B179" s="1" t="s">
        <v>340</v>
      </c>
    </row>
    <row r="180" spans="1:2" ht="10.5">
      <c r="A180" s="1" t="s">
        <v>340</v>
      </c>
      <c r="B180" s="1" t="s">
        <v>340</v>
      </c>
    </row>
    <row r="181" spans="1:2" ht="10.5">
      <c r="A181" s="1" t="s">
        <v>340</v>
      </c>
      <c r="B181" s="1" t="s">
        <v>340</v>
      </c>
    </row>
    <row r="182" spans="1:2" ht="10.5">
      <c r="A182" s="1" t="s">
        <v>340</v>
      </c>
      <c r="B182" s="1" t="s">
        <v>340</v>
      </c>
    </row>
    <row r="183" spans="1:2" ht="10.5">
      <c r="A183" s="1" t="s">
        <v>340</v>
      </c>
      <c r="B183" s="1" t="s">
        <v>340</v>
      </c>
    </row>
    <row r="184" spans="1:2" ht="10.5">
      <c r="A184" s="1" t="s">
        <v>340</v>
      </c>
      <c r="B184" s="1" t="s">
        <v>340</v>
      </c>
    </row>
    <row r="185" spans="1:2" ht="10.5">
      <c r="A185" s="1" t="s">
        <v>340</v>
      </c>
      <c r="B185" s="1" t="s">
        <v>340</v>
      </c>
    </row>
    <row r="186" spans="1:2" ht="10.5">
      <c r="A186" s="1" t="s">
        <v>340</v>
      </c>
      <c r="B186" s="1" t="s">
        <v>340</v>
      </c>
    </row>
    <row r="187" spans="1:2" ht="10.5">
      <c r="A187" s="1" t="s">
        <v>340</v>
      </c>
      <c r="B187" s="1" t="s">
        <v>340</v>
      </c>
    </row>
    <row r="188" spans="1:2" ht="10.5">
      <c r="A188" s="1" t="s">
        <v>340</v>
      </c>
      <c r="B188" s="1" t="s">
        <v>340</v>
      </c>
    </row>
    <row r="189" spans="1:2" ht="10.5">
      <c r="A189" s="1" t="s">
        <v>340</v>
      </c>
      <c r="B189" s="1" t="s">
        <v>340</v>
      </c>
    </row>
    <row r="190" spans="1:2" ht="10.5">
      <c r="A190" s="1" t="s">
        <v>340</v>
      </c>
      <c r="B190" s="1" t="s">
        <v>340</v>
      </c>
    </row>
    <row r="191" spans="1:2" ht="10.5">
      <c r="A191" s="1" t="s">
        <v>340</v>
      </c>
      <c r="B191" s="1" t="s">
        <v>340</v>
      </c>
    </row>
    <row r="192" spans="1:2" ht="10.5">
      <c r="A192" s="1" t="s">
        <v>340</v>
      </c>
      <c r="B192" s="1" t="s">
        <v>340</v>
      </c>
    </row>
    <row r="193" spans="1:2" ht="10.5">
      <c r="A193" s="1" t="s">
        <v>340</v>
      </c>
      <c r="B193" s="1" t="s">
        <v>340</v>
      </c>
    </row>
    <row r="194" spans="1:2" ht="10.5">
      <c r="A194" s="1" t="s">
        <v>340</v>
      </c>
      <c r="B194" s="1" t="s">
        <v>340</v>
      </c>
    </row>
    <row r="195" spans="1:2" ht="10.5">
      <c r="A195" s="1" t="s">
        <v>340</v>
      </c>
      <c r="B195" s="1" t="s">
        <v>340</v>
      </c>
    </row>
    <row r="196" spans="1:2" ht="10.5">
      <c r="A196" s="1" t="s">
        <v>340</v>
      </c>
      <c r="B196" s="1" t="s">
        <v>340</v>
      </c>
    </row>
    <row r="197" spans="1:2" ht="10.5">
      <c r="A197" s="1" t="s">
        <v>340</v>
      </c>
      <c r="B197" s="1" t="s">
        <v>340</v>
      </c>
    </row>
    <row r="198" spans="1:2" ht="10.5">
      <c r="A198" s="1" t="s">
        <v>340</v>
      </c>
      <c r="B198" s="1" t="s">
        <v>340</v>
      </c>
    </row>
    <row r="199" spans="1:2" ht="10.5">
      <c r="A199" s="1" t="s">
        <v>340</v>
      </c>
      <c r="B199" s="1" t="s">
        <v>340</v>
      </c>
    </row>
    <row r="200" spans="1:2" ht="10.5">
      <c r="A200" s="1" t="s">
        <v>340</v>
      </c>
      <c r="B200" s="1" t="s">
        <v>340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354</v>
      </c>
      <c r="B1" s="1" t="s">
        <v>355</v>
      </c>
      <c r="C1" s="4" t="s">
        <v>116</v>
      </c>
    </row>
    <row r="2" spans="1:3" ht="10.5">
      <c r="A2" s="1" t="s">
        <v>393</v>
      </c>
      <c r="B2" s="1" t="s">
        <v>394</v>
      </c>
      <c r="C2" s="4">
        <v>0</v>
      </c>
    </row>
    <row r="3" spans="1:3" ht="10.5">
      <c r="A3" s="1" t="s">
        <v>395</v>
      </c>
      <c r="B3" s="1" t="s">
        <v>396</v>
      </c>
      <c r="C3" s="4">
        <v>0</v>
      </c>
    </row>
    <row r="4" spans="1:3" ht="10.5">
      <c r="A4" s="1" t="s">
        <v>397</v>
      </c>
      <c r="B4" s="1" t="s">
        <v>398</v>
      </c>
      <c r="C4" s="4">
        <v>0</v>
      </c>
    </row>
    <row r="5" spans="1:3" ht="10.5">
      <c r="A5" s="1" t="s">
        <v>399</v>
      </c>
      <c r="B5" s="1" t="s">
        <v>400</v>
      </c>
      <c r="C5" s="4">
        <v>0</v>
      </c>
    </row>
    <row r="6" spans="1:3" ht="10.5">
      <c r="A6" s="1" t="s">
        <v>401</v>
      </c>
      <c r="B6" s="1" t="s">
        <v>402</v>
      </c>
      <c r="C6" s="4">
        <v>0</v>
      </c>
    </row>
    <row r="7" spans="1:3" ht="10.5">
      <c r="A7" s="1" t="s">
        <v>403</v>
      </c>
      <c r="B7" s="1" t="s">
        <v>404</v>
      </c>
      <c r="C7" s="4">
        <v>0</v>
      </c>
    </row>
    <row r="8" spans="1:3" ht="10.5">
      <c r="A8" s="1" t="s">
        <v>405</v>
      </c>
      <c r="B8" s="1" t="s">
        <v>406</v>
      </c>
      <c r="C8" s="4">
        <v>0</v>
      </c>
    </row>
    <row r="9" spans="1:3" ht="10.5">
      <c r="A9" s="1" t="s">
        <v>407</v>
      </c>
      <c r="B9" s="1" t="s">
        <v>408</v>
      </c>
      <c r="C9" s="4">
        <v>0</v>
      </c>
    </row>
    <row r="10" spans="1:3" ht="10.5">
      <c r="A10" s="1" t="s">
        <v>409</v>
      </c>
      <c r="B10" s="1" t="s">
        <v>410</v>
      </c>
      <c r="C10" s="4">
        <v>0</v>
      </c>
    </row>
    <row r="11" spans="1:3" ht="10.5">
      <c r="A11" s="1" t="s">
        <v>411</v>
      </c>
      <c r="B11" s="1" t="s">
        <v>412</v>
      </c>
      <c r="C11" s="4">
        <v>0</v>
      </c>
    </row>
    <row r="12" spans="1:3" ht="10.5">
      <c r="A12" s="1" t="s">
        <v>413</v>
      </c>
      <c r="B12" s="1" t="s">
        <v>414</v>
      </c>
      <c r="C12" s="4">
        <v>0</v>
      </c>
    </row>
    <row r="13" spans="1:3" ht="10.5">
      <c r="A13" s="1" t="s">
        <v>342</v>
      </c>
      <c r="B13" s="1" t="s">
        <v>415</v>
      </c>
      <c r="C13" s="4">
        <v>0</v>
      </c>
    </row>
    <row r="14" spans="1:3" ht="10.5">
      <c r="A14" s="1" t="s">
        <v>416</v>
      </c>
      <c r="B14" s="1" t="s">
        <v>415</v>
      </c>
      <c r="C14" s="4">
        <v>-1</v>
      </c>
    </row>
    <row r="15" spans="1:3" ht="10.5">
      <c r="A15" s="1" t="s">
        <v>340</v>
      </c>
      <c r="B15" s="1" t="s">
        <v>340</v>
      </c>
      <c r="C15" s="4"/>
    </row>
    <row r="16" spans="1:3" ht="10.5">
      <c r="A16" s="1" t="s">
        <v>340</v>
      </c>
      <c r="B16" s="1" t="s">
        <v>340</v>
      </c>
      <c r="C16" s="4"/>
    </row>
    <row r="17" spans="1:3" ht="10.5">
      <c r="A17" s="1" t="s">
        <v>340</v>
      </c>
      <c r="B17" s="1" t="s">
        <v>340</v>
      </c>
      <c r="C17" s="4"/>
    </row>
    <row r="18" spans="1:3" ht="10.5">
      <c r="A18" s="1" t="s">
        <v>340</v>
      </c>
      <c r="B18" s="1" t="s">
        <v>340</v>
      </c>
      <c r="C18" s="4"/>
    </row>
    <row r="19" spans="1:3" ht="10.5">
      <c r="A19" s="1" t="s">
        <v>340</v>
      </c>
      <c r="B19" s="1" t="s">
        <v>340</v>
      </c>
      <c r="C19" s="4"/>
    </row>
    <row r="20" spans="1:3" ht="10.5">
      <c r="A20" s="1" t="s">
        <v>340</v>
      </c>
      <c r="B20" s="1" t="s">
        <v>340</v>
      </c>
      <c r="C20" s="4"/>
    </row>
    <row r="21" spans="1:3" ht="10.5">
      <c r="A21" s="1" t="s">
        <v>340</v>
      </c>
      <c r="B21" s="1" t="s">
        <v>340</v>
      </c>
      <c r="C21" s="4"/>
    </row>
    <row r="22" spans="1:3" ht="10.5">
      <c r="A22" s="1" t="s">
        <v>340</v>
      </c>
      <c r="B22" s="1" t="s">
        <v>340</v>
      </c>
      <c r="C22" s="4"/>
    </row>
    <row r="23" spans="1:3" ht="10.5">
      <c r="A23" s="1" t="s">
        <v>340</v>
      </c>
      <c r="B23" s="1" t="s">
        <v>340</v>
      </c>
      <c r="C23" s="4"/>
    </row>
    <row r="24" spans="1:3" ht="10.5">
      <c r="A24" s="1" t="s">
        <v>340</v>
      </c>
      <c r="B24" s="1" t="s">
        <v>340</v>
      </c>
      <c r="C24" s="4"/>
    </row>
    <row r="25" spans="1:3" ht="10.5">
      <c r="A25" s="1" t="s">
        <v>340</v>
      </c>
      <c r="B25" s="1" t="s">
        <v>340</v>
      </c>
      <c r="C25" s="4"/>
    </row>
    <row r="26" spans="1:3" ht="10.5">
      <c r="A26" s="1" t="s">
        <v>340</v>
      </c>
      <c r="B26" s="1" t="s">
        <v>340</v>
      </c>
      <c r="C26" s="4"/>
    </row>
    <row r="27" spans="1:3" ht="10.5">
      <c r="A27" s="1" t="s">
        <v>340</v>
      </c>
      <c r="B27" s="1" t="s">
        <v>340</v>
      </c>
      <c r="C27" s="4"/>
    </row>
    <row r="28" spans="1:3" ht="10.5">
      <c r="A28" s="1" t="s">
        <v>340</v>
      </c>
      <c r="B28" s="1" t="s">
        <v>340</v>
      </c>
      <c r="C28" s="4"/>
    </row>
    <row r="29" spans="1:3" ht="10.5">
      <c r="A29" s="1" t="s">
        <v>340</v>
      </c>
      <c r="B29" s="1" t="s">
        <v>340</v>
      </c>
      <c r="C29" s="4"/>
    </row>
    <row r="30" spans="1:3" ht="10.5">
      <c r="A30" s="1" t="s">
        <v>340</v>
      </c>
      <c r="B30" s="1" t="s">
        <v>340</v>
      </c>
      <c r="C30" s="4"/>
    </row>
    <row r="31" spans="1:3" ht="10.5">
      <c r="A31" s="1" t="s">
        <v>340</v>
      </c>
      <c r="B31" s="1" t="s">
        <v>340</v>
      </c>
      <c r="C31" s="4"/>
    </row>
    <row r="32" spans="1:3" ht="10.5">
      <c r="A32" s="1" t="s">
        <v>340</v>
      </c>
      <c r="B32" s="1" t="s">
        <v>340</v>
      </c>
      <c r="C32" s="4"/>
    </row>
    <row r="33" spans="1:3" ht="10.5">
      <c r="A33" s="1" t="s">
        <v>340</v>
      </c>
      <c r="B33" s="1" t="s">
        <v>340</v>
      </c>
      <c r="C33" s="4"/>
    </row>
    <row r="34" spans="1:3" ht="10.5">
      <c r="A34" s="1" t="s">
        <v>340</v>
      </c>
      <c r="B34" s="1" t="s">
        <v>340</v>
      </c>
      <c r="C34" s="4"/>
    </row>
    <row r="35" spans="1:3" ht="10.5">
      <c r="A35" s="1" t="s">
        <v>340</v>
      </c>
      <c r="B35" s="1" t="s">
        <v>340</v>
      </c>
      <c r="C35" s="4"/>
    </row>
    <row r="36" spans="1:3" ht="10.5">
      <c r="A36" s="1" t="s">
        <v>340</v>
      </c>
      <c r="B36" s="1" t="s">
        <v>340</v>
      </c>
      <c r="C36" s="4"/>
    </row>
    <row r="37" spans="1:3" ht="10.5">
      <c r="A37" s="1" t="s">
        <v>340</v>
      </c>
      <c r="B37" s="1" t="s">
        <v>340</v>
      </c>
      <c r="C37" s="4"/>
    </row>
    <row r="38" spans="1:3" ht="10.5">
      <c r="A38" s="1" t="s">
        <v>340</v>
      </c>
      <c r="B38" s="1" t="s">
        <v>340</v>
      </c>
      <c r="C38" s="4"/>
    </row>
    <row r="39" spans="1:3" ht="10.5">
      <c r="A39" s="1" t="s">
        <v>340</v>
      </c>
      <c r="B39" s="1" t="s">
        <v>340</v>
      </c>
      <c r="C39" s="4"/>
    </row>
    <row r="40" spans="1:3" ht="10.5">
      <c r="A40" s="1" t="s">
        <v>340</v>
      </c>
      <c r="B40" s="1" t="s">
        <v>340</v>
      </c>
      <c r="C40" s="4"/>
    </row>
    <row r="41" spans="1:3" ht="10.5">
      <c r="A41" s="1" t="s">
        <v>340</v>
      </c>
      <c r="B41" s="1" t="s">
        <v>340</v>
      </c>
      <c r="C41" s="4"/>
    </row>
    <row r="42" spans="1:3" ht="10.5">
      <c r="A42" s="1" t="s">
        <v>340</v>
      </c>
      <c r="B42" s="1" t="s">
        <v>340</v>
      </c>
      <c r="C42" s="4"/>
    </row>
    <row r="43" spans="1:3" ht="10.5">
      <c r="A43" s="1" t="s">
        <v>340</v>
      </c>
      <c r="B43" s="1" t="s">
        <v>340</v>
      </c>
      <c r="C43" s="4"/>
    </row>
    <row r="44" spans="1:3" ht="10.5">
      <c r="A44" s="1" t="s">
        <v>340</v>
      </c>
      <c r="B44" s="1" t="s">
        <v>340</v>
      </c>
      <c r="C44" s="4"/>
    </row>
    <row r="45" spans="1:3" ht="10.5">
      <c r="A45" s="1" t="s">
        <v>340</v>
      </c>
      <c r="B45" s="1" t="s">
        <v>340</v>
      </c>
      <c r="C45" s="4"/>
    </row>
    <row r="46" spans="1:3" ht="10.5">
      <c r="A46" s="1" t="s">
        <v>340</v>
      </c>
      <c r="B46" s="1" t="s">
        <v>340</v>
      </c>
      <c r="C46" s="4"/>
    </row>
    <row r="47" spans="1:3" ht="10.5">
      <c r="A47" s="1" t="s">
        <v>340</v>
      </c>
      <c r="B47" s="1" t="s">
        <v>340</v>
      </c>
      <c r="C47" s="4"/>
    </row>
    <row r="48" spans="1:3" ht="10.5">
      <c r="A48" s="1" t="s">
        <v>340</v>
      </c>
      <c r="B48" s="1" t="s">
        <v>340</v>
      </c>
      <c r="C48" s="4"/>
    </row>
    <row r="49" spans="1:3" ht="10.5">
      <c r="A49" s="1" t="s">
        <v>340</v>
      </c>
      <c r="B49" s="1" t="s">
        <v>340</v>
      </c>
      <c r="C49" s="4"/>
    </row>
    <row r="50" spans="1:3" ht="10.5">
      <c r="A50" s="1" t="s">
        <v>340</v>
      </c>
      <c r="B50" s="1" t="s">
        <v>340</v>
      </c>
      <c r="C50" s="4"/>
    </row>
    <row r="51" spans="1:3" ht="10.5">
      <c r="A51" s="1" t="s">
        <v>340</v>
      </c>
      <c r="B51" s="1" t="s">
        <v>340</v>
      </c>
      <c r="C51" s="4"/>
    </row>
    <row r="52" spans="1:3" ht="10.5">
      <c r="A52" s="1" t="s">
        <v>340</v>
      </c>
      <c r="B52" s="1" t="s">
        <v>340</v>
      </c>
      <c r="C52" s="4"/>
    </row>
    <row r="53" spans="1:3" ht="10.5">
      <c r="A53" s="1" t="s">
        <v>340</v>
      </c>
      <c r="B53" s="1" t="s">
        <v>340</v>
      </c>
      <c r="C53" s="4"/>
    </row>
    <row r="54" spans="1:3" ht="10.5">
      <c r="A54" s="1" t="s">
        <v>340</v>
      </c>
      <c r="B54" s="1" t="s">
        <v>340</v>
      </c>
      <c r="C54" s="4"/>
    </row>
    <row r="55" spans="1:3" ht="10.5">
      <c r="A55" s="1" t="s">
        <v>340</v>
      </c>
      <c r="B55" s="1" t="s">
        <v>340</v>
      </c>
      <c r="C55" s="4"/>
    </row>
    <row r="56" spans="1:3" ht="10.5">
      <c r="A56" s="1" t="s">
        <v>340</v>
      </c>
      <c r="B56" s="1" t="s">
        <v>340</v>
      </c>
      <c r="C56" s="4"/>
    </row>
    <row r="57" spans="1:3" ht="10.5">
      <c r="A57" s="1" t="s">
        <v>340</v>
      </c>
      <c r="B57" s="1" t="s">
        <v>340</v>
      </c>
      <c r="C57" s="4"/>
    </row>
    <row r="58" spans="1:3" ht="10.5">
      <c r="A58" s="1" t="s">
        <v>340</v>
      </c>
      <c r="B58" s="1" t="s">
        <v>340</v>
      </c>
      <c r="C58" s="4"/>
    </row>
    <row r="59" spans="1:3" ht="10.5">
      <c r="A59" s="1" t="s">
        <v>340</v>
      </c>
      <c r="B59" s="1" t="s">
        <v>340</v>
      </c>
      <c r="C59" s="4"/>
    </row>
    <row r="60" spans="1:3" ht="10.5">
      <c r="A60" s="1" t="s">
        <v>340</v>
      </c>
      <c r="B60" s="1" t="s">
        <v>340</v>
      </c>
      <c r="C60" s="4"/>
    </row>
    <row r="61" spans="1:3" ht="10.5">
      <c r="A61" s="1" t="s">
        <v>340</v>
      </c>
      <c r="B61" s="1" t="s">
        <v>340</v>
      </c>
      <c r="C61" s="4"/>
    </row>
    <row r="62" spans="1:3" ht="10.5">
      <c r="A62" s="1" t="s">
        <v>340</v>
      </c>
      <c r="B62" s="1" t="s">
        <v>340</v>
      </c>
      <c r="C62" s="4"/>
    </row>
    <row r="63" spans="1:3" ht="10.5">
      <c r="A63" s="1" t="s">
        <v>340</v>
      </c>
      <c r="B63" s="1" t="s">
        <v>340</v>
      </c>
      <c r="C63" s="4"/>
    </row>
    <row r="64" spans="1:3" ht="10.5">
      <c r="A64" s="1" t="s">
        <v>340</v>
      </c>
      <c r="B64" s="1" t="s">
        <v>340</v>
      </c>
      <c r="C64" s="4"/>
    </row>
    <row r="65" spans="1:3" ht="10.5">
      <c r="A65" s="1" t="s">
        <v>340</v>
      </c>
      <c r="B65" s="1" t="s">
        <v>340</v>
      </c>
      <c r="C65" s="4"/>
    </row>
    <row r="66" spans="1:3" ht="10.5">
      <c r="A66" s="1" t="s">
        <v>340</v>
      </c>
      <c r="B66" s="1" t="s">
        <v>340</v>
      </c>
      <c r="C66" s="4"/>
    </row>
    <row r="67" spans="1:3" ht="10.5">
      <c r="A67" s="1" t="s">
        <v>340</v>
      </c>
      <c r="B67" s="1" t="s">
        <v>340</v>
      </c>
      <c r="C67" s="4"/>
    </row>
    <row r="68" spans="1:3" ht="10.5">
      <c r="A68" s="1" t="s">
        <v>340</v>
      </c>
      <c r="B68" s="1" t="s">
        <v>340</v>
      </c>
      <c r="C68" s="4"/>
    </row>
    <row r="69" spans="1:3" ht="10.5">
      <c r="A69" s="1" t="s">
        <v>340</v>
      </c>
      <c r="B69" s="1" t="s">
        <v>340</v>
      </c>
      <c r="C69" s="4"/>
    </row>
    <row r="70" spans="1:3" ht="10.5">
      <c r="A70" s="1" t="s">
        <v>340</v>
      </c>
      <c r="B70" s="1" t="s">
        <v>340</v>
      </c>
      <c r="C70" s="4"/>
    </row>
    <row r="71" spans="1:3" ht="10.5">
      <c r="A71" s="1" t="s">
        <v>340</v>
      </c>
      <c r="B71" s="1" t="s">
        <v>340</v>
      </c>
      <c r="C71" s="4"/>
    </row>
    <row r="72" spans="1:3" ht="10.5">
      <c r="A72" s="1" t="s">
        <v>340</v>
      </c>
      <c r="B72" s="1" t="s">
        <v>340</v>
      </c>
      <c r="C72" s="4"/>
    </row>
    <row r="73" spans="1:3" ht="10.5">
      <c r="A73" s="1" t="s">
        <v>340</v>
      </c>
      <c r="B73" s="1" t="s">
        <v>340</v>
      </c>
      <c r="C73" s="4"/>
    </row>
    <row r="74" spans="1:3" ht="10.5">
      <c r="A74" s="1" t="s">
        <v>340</v>
      </c>
      <c r="B74" s="1" t="s">
        <v>340</v>
      </c>
      <c r="C74" s="4"/>
    </row>
    <row r="75" spans="1:3" ht="10.5">
      <c r="A75" s="1" t="s">
        <v>340</v>
      </c>
      <c r="B75" s="1" t="s">
        <v>340</v>
      </c>
      <c r="C75" s="4"/>
    </row>
    <row r="76" spans="1:3" ht="10.5">
      <c r="A76" s="1" t="s">
        <v>340</v>
      </c>
      <c r="B76" s="1" t="s">
        <v>340</v>
      </c>
      <c r="C76" s="4"/>
    </row>
    <row r="77" spans="1:3" ht="10.5">
      <c r="A77" s="1" t="s">
        <v>340</v>
      </c>
      <c r="B77" s="1" t="s">
        <v>340</v>
      </c>
      <c r="C77" s="4"/>
    </row>
    <row r="78" spans="1:3" ht="10.5">
      <c r="A78" s="1" t="s">
        <v>340</v>
      </c>
      <c r="B78" s="1" t="s">
        <v>340</v>
      </c>
      <c r="C78" s="4"/>
    </row>
    <row r="79" spans="1:3" ht="10.5">
      <c r="A79" s="1" t="s">
        <v>340</v>
      </c>
      <c r="B79" s="1" t="s">
        <v>340</v>
      </c>
      <c r="C79" s="4"/>
    </row>
    <row r="80" spans="1:3" ht="10.5">
      <c r="A80" s="1" t="s">
        <v>340</v>
      </c>
      <c r="B80" s="1" t="s">
        <v>340</v>
      </c>
      <c r="C80" s="4"/>
    </row>
    <row r="81" spans="1:3" ht="10.5">
      <c r="A81" s="1" t="s">
        <v>340</v>
      </c>
      <c r="B81" s="1" t="s">
        <v>340</v>
      </c>
      <c r="C81" s="4"/>
    </row>
    <row r="82" spans="1:3" ht="10.5">
      <c r="A82" s="1" t="s">
        <v>340</v>
      </c>
      <c r="B82" s="1" t="s">
        <v>340</v>
      </c>
      <c r="C82" s="4"/>
    </row>
    <row r="83" spans="1:3" ht="10.5">
      <c r="A83" s="1" t="s">
        <v>340</v>
      </c>
      <c r="B83" s="1" t="s">
        <v>340</v>
      </c>
      <c r="C83" s="4"/>
    </row>
    <row r="84" spans="1:3" ht="10.5">
      <c r="A84" s="1" t="s">
        <v>340</v>
      </c>
      <c r="B84" s="1" t="s">
        <v>340</v>
      </c>
      <c r="C84" s="4"/>
    </row>
    <row r="85" spans="1:3" ht="10.5">
      <c r="A85" s="1" t="s">
        <v>340</v>
      </c>
      <c r="B85" s="1" t="s">
        <v>340</v>
      </c>
      <c r="C85" s="4"/>
    </row>
    <row r="86" spans="1:3" ht="10.5">
      <c r="A86" s="1" t="s">
        <v>340</v>
      </c>
      <c r="B86" s="1" t="s">
        <v>340</v>
      </c>
      <c r="C86" s="4"/>
    </row>
    <row r="87" spans="1:3" ht="10.5">
      <c r="A87" s="1" t="s">
        <v>340</v>
      </c>
      <c r="B87" s="1" t="s">
        <v>340</v>
      </c>
      <c r="C87" s="4"/>
    </row>
    <row r="88" spans="1:3" ht="10.5">
      <c r="A88" s="1" t="s">
        <v>340</v>
      </c>
      <c r="B88" s="1" t="s">
        <v>340</v>
      </c>
      <c r="C88" s="4"/>
    </row>
    <row r="89" spans="1:3" ht="10.5">
      <c r="A89" s="1" t="s">
        <v>340</v>
      </c>
      <c r="B89" s="1" t="s">
        <v>340</v>
      </c>
      <c r="C89" s="4"/>
    </row>
    <row r="90" spans="1:3" ht="10.5">
      <c r="A90" s="1" t="s">
        <v>340</v>
      </c>
      <c r="B90" s="1" t="s">
        <v>340</v>
      </c>
      <c r="C90" s="4"/>
    </row>
    <row r="91" spans="1:3" ht="10.5">
      <c r="A91" s="1" t="s">
        <v>340</v>
      </c>
      <c r="B91" s="1" t="s">
        <v>340</v>
      </c>
      <c r="C91" s="4"/>
    </row>
    <row r="92" spans="1:3" ht="10.5">
      <c r="A92" s="1" t="s">
        <v>340</v>
      </c>
      <c r="B92" s="1" t="s">
        <v>340</v>
      </c>
      <c r="C92" s="4"/>
    </row>
    <row r="93" spans="1:3" ht="10.5">
      <c r="A93" s="1" t="s">
        <v>340</v>
      </c>
      <c r="B93" s="1" t="s">
        <v>340</v>
      </c>
      <c r="C93" s="4"/>
    </row>
    <row r="94" spans="1:3" ht="10.5">
      <c r="A94" s="1" t="s">
        <v>340</v>
      </c>
      <c r="B94" s="1" t="s">
        <v>340</v>
      </c>
      <c r="C94" s="4"/>
    </row>
    <row r="95" spans="1:3" ht="10.5">
      <c r="A95" s="1" t="s">
        <v>340</v>
      </c>
      <c r="B95" s="1" t="s">
        <v>340</v>
      </c>
      <c r="C95" s="4"/>
    </row>
    <row r="96" spans="1:3" ht="10.5">
      <c r="A96" s="1" t="s">
        <v>340</v>
      </c>
      <c r="B96" s="1" t="s">
        <v>340</v>
      </c>
      <c r="C96" s="4"/>
    </row>
    <row r="97" spans="1:3" ht="10.5">
      <c r="A97" s="1" t="s">
        <v>340</v>
      </c>
      <c r="B97" s="1" t="s">
        <v>340</v>
      </c>
      <c r="C97" s="4"/>
    </row>
    <row r="98" spans="1:3" ht="10.5">
      <c r="A98" s="1" t="s">
        <v>340</v>
      </c>
      <c r="B98" s="1" t="s">
        <v>340</v>
      </c>
      <c r="C98" s="4"/>
    </row>
    <row r="99" spans="1:3" ht="10.5">
      <c r="A99" s="1" t="s">
        <v>340</v>
      </c>
      <c r="B99" s="1" t="s">
        <v>340</v>
      </c>
      <c r="C99" s="4"/>
    </row>
    <row r="100" spans="1:3" ht="10.5">
      <c r="A100" s="1" t="s">
        <v>340</v>
      </c>
      <c r="B100" s="1" t="s">
        <v>340</v>
      </c>
      <c r="C100" s="4"/>
    </row>
    <row r="101" spans="1:3" ht="10.5">
      <c r="A101" s="1" t="s">
        <v>340</v>
      </c>
      <c r="B101" s="1" t="s">
        <v>340</v>
      </c>
      <c r="C101" s="4"/>
    </row>
    <row r="102" spans="1:3" ht="10.5">
      <c r="A102" s="1" t="s">
        <v>340</v>
      </c>
      <c r="B102" s="1" t="s">
        <v>340</v>
      </c>
      <c r="C102" s="4"/>
    </row>
    <row r="103" spans="1:3" ht="10.5">
      <c r="A103" s="1" t="s">
        <v>340</v>
      </c>
      <c r="B103" s="1" t="s">
        <v>340</v>
      </c>
      <c r="C103" s="4"/>
    </row>
    <row r="104" spans="1:3" ht="10.5">
      <c r="A104" s="1" t="s">
        <v>340</v>
      </c>
      <c r="B104" s="1" t="s">
        <v>340</v>
      </c>
      <c r="C104" s="4"/>
    </row>
    <row r="105" spans="1:3" ht="10.5">
      <c r="A105" s="1" t="s">
        <v>340</v>
      </c>
      <c r="B105" s="1" t="s">
        <v>340</v>
      </c>
      <c r="C105" s="4"/>
    </row>
    <row r="106" spans="1:3" ht="10.5">
      <c r="A106" s="1" t="s">
        <v>340</v>
      </c>
      <c r="B106" s="1" t="s">
        <v>340</v>
      </c>
      <c r="C106" s="4"/>
    </row>
    <row r="107" spans="1:3" ht="10.5">
      <c r="A107" s="1" t="s">
        <v>340</v>
      </c>
      <c r="B107" s="1" t="s">
        <v>340</v>
      </c>
      <c r="C107" s="4"/>
    </row>
    <row r="108" spans="1:3" ht="10.5">
      <c r="A108" s="1" t="s">
        <v>340</v>
      </c>
      <c r="B108" s="1" t="s">
        <v>340</v>
      </c>
      <c r="C108" s="4"/>
    </row>
    <row r="109" spans="1:3" ht="10.5">
      <c r="A109" s="1" t="s">
        <v>340</v>
      </c>
      <c r="B109" s="1" t="s">
        <v>340</v>
      </c>
      <c r="C109" s="4"/>
    </row>
    <row r="110" spans="1:3" ht="10.5">
      <c r="A110" s="1" t="s">
        <v>340</v>
      </c>
      <c r="B110" s="1" t="s">
        <v>340</v>
      </c>
      <c r="C110" s="4"/>
    </row>
    <row r="111" spans="1:3" ht="10.5">
      <c r="A111" s="1" t="s">
        <v>340</v>
      </c>
      <c r="B111" s="1" t="s">
        <v>340</v>
      </c>
      <c r="C111" s="4"/>
    </row>
    <row r="112" spans="1:3" ht="10.5">
      <c r="A112" s="1" t="s">
        <v>340</v>
      </c>
      <c r="B112" s="1" t="s">
        <v>340</v>
      </c>
      <c r="C112" s="4"/>
    </row>
    <row r="113" spans="1:3" ht="10.5">
      <c r="A113" s="1" t="s">
        <v>340</v>
      </c>
      <c r="B113" s="1" t="s">
        <v>340</v>
      </c>
      <c r="C113" s="4"/>
    </row>
    <row r="114" spans="1:3" ht="10.5">
      <c r="A114" s="1" t="s">
        <v>340</v>
      </c>
      <c r="B114" s="1" t="s">
        <v>340</v>
      </c>
      <c r="C114" s="4"/>
    </row>
    <row r="115" spans="1:3" ht="10.5">
      <c r="A115" s="1" t="s">
        <v>340</v>
      </c>
      <c r="B115" s="1" t="s">
        <v>340</v>
      </c>
      <c r="C115" s="4"/>
    </row>
    <row r="116" spans="1:3" ht="10.5">
      <c r="A116" s="1" t="s">
        <v>340</v>
      </c>
      <c r="B116" s="1" t="s">
        <v>340</v>
      </c>
      <c r="C116" s="4"/>
    </row>
    <row r="117" spans="1:3" ht="10.5">
      <c r="A117" s="1" t="s">
        <v>340</v>
      </c>
      <c r="B117" s="1" t="s">
        <v>340</v>
      </c>
      <c r="C117" s="4"/>
    </row>
    <row r="118" spans="1:3" ht="10.5">
      <c r="A118" s="1" t="s">
        <v>340</v>
      </c>
      <c r="B118" s="1" t="s">
        <v>340</v>
      </c>
      <c r="C118" s="4"/>
    </row>
    <row r="119" spans="1:3" ht="10.5">
      <c r="A119" s="1" t="s">
        <v>340</v>
      </c>
      <c r="B119" s="1" t="s">
        <v>340</v>
      </c>
      <c r="C119" s="4"/>
    </row>
    <row r="120" spans="1:3" ht="10.5">
      <c r="A120" s="1" t="s">
        <v>340</v>
      </c>
      <c r="B120" s="1" t="s">
        <v>340</v>
      </c>
      <c r="C120" s="4"/>
    </row>
    <row r="121" spans="1:3" ht="10.5">
      <c r="A121" s="1" t="s">
        <v>340</v>
      </c>
      <c r="B121" s="1" t="s">
        <v>340</v>
      </c>
      <c r="C121" s="4"/>
    </row>
    <row r="122" spans="1:3" ht="10.5">
      <c r="A122" s="1" t="s">
        <v>340</v>
      </c>
      <c r="B122" s="1" t="s">
        <v>340</v>
      </c>
      <c r="C122" s="4"/>
    </row>
    <row r="123" spans="1:3" ht="10.5">
      <c r="A123" s="1" t="s">
        <v>340</v>
      </c>
      <c r="B123" s="1" t="s">
        <v>340</v>
      </c>
      <c r="C123" s="4"/>
    </row>
    <row r="124" spans="1:3" ht="10.5">
      <c r="A124" s="1" t="s">
        <v>340</v>
      </c>
      <c r="B124" s="1" t="s">
        <v>340</v>
      </c>
      <c r="C124" s="4"/>
    </row>
    <row r="125" spans="1:3" ht="10.5">
      <c r="A125" s="1" t="s">
        <v>340</v>
      </c>
      <c r="B125" s="1" t="s">
        <v>340</v>
      </c>
      <c r="C125" s="4"/>
    </row>
    <row r="126" spans="1:3" ht="10.5">
      <c r="A126" s="1" t="s">
        <v>340</v>
      </c>
      <c r="B126" s="1" t="s">
        <v>340</v>
      </c>
      <c r="C126" s="4"/>
    </row>
    <row r="127" spans="1:3" ht="10.5">
      <c r="A127" s="1" t="s">
        <v>340</v>
      </c>
      <c r="B127" s="1" t="s">
        <v>340</v>
      </c>
      <c r="C127" s="4"/>
    </row>
    <row r="128" spans="1:3" ht="10.5">
      <c r="A128" s="1" t="s">
        <v>340</v>
      </c>
      <c r="B128" s="1" t="s">
        <v>340</v>
      </c>
      <c r="C128" s="4"/>
    </row>
    <row r="129" spans="1:3" ht="10.5">
      <c r="A129" s="1" t="s">
        <v>340</v>
      </c>
      <c r="B129" s="1" t="s">
        <v>340</v>
      </c>
      <c r="C129" s="4"/>
    </row>
    <row r="130" spans="1:3" ht="10.5">
      <c r="A130" s="1" t="s">
        <v>340</v>
      </c>
      <c r="B130" s="1" t="s">
        <v>340</v>
      </c>
      <c r="C130" s="4"/>
    </row>
    <row r="131" spans="1:3" ht="10.5">
      <c r="A131" s="1" t="s">
        <v>340</v>
      </c>
      <c r="B131" s="1" t="s">
        <v>340</v>
      </c>
      <c r="C131" s="4"/>
    </row>
    <row r="132" spans="1:3" ht="10.5">
      <c r="A132" s="1" t="s">
        <v>340</v>
      </c>
      <c r="B132" s="1" t="s">
        <v>340</v>
      </c>
      <c r="C132" s="4"/>
    </row>
    <row r="133" spans="1:3" ht="10.5">
      <c r="A133" s="1" t="s">
        <v>340</v>
      </c>
      <c r="B133" s="1" t="s">
        <v>340</v>
      </c>
      <c r="C133" s="4"/>
    </row>
    <row r="134" spans="1:3" ht="10.5">
      <c r="A134" s="1" t="s">
        <v>340</v>
      </c>
      <c r="B134" s="1" t="s">
        <v>340</v>
      </c>
      <c r="C134" s="4"/>
    </row>
    <row r="135" spans="1:3" ht="10.5">
      <c r="A135" s="1" t="s">
        <v>340</v>
      </c>
      <c r="B135" s="1" t="s">
        <v>340</v>
      </c>
      <c r="C135" s="4"/>
    </row>
    <row r="136" spans="1:3" ht="10.5">
      <c r="A136" s="1" t="s">
        <v>340</v>
      </c>
      <c r="B136" s="1" t="s">
        <v>340</v>
      </c>
      <c r="C136" s="4"/>
    </row>
    <row r="137" spans="1:3" ht="10.5">
      <c r="A137" s="1" t="s">
        <v>340</v>
      </c>
      <c r="B137" s="1" t="s">
        <v>340</v>
      </c>
      <c r="C137" s="4"/>
    </row>
    <row r="138" spans="1:3" ht="10.5">
      <c r="A138" s="1" t="s">
        <v>340</v>
      </c>
      <c r="B138" s="1" t="s">
        <v>340</v>
      </c>
      <c r="C138" s="4"/>
    </row>
    <row r="139" spans="1:3" ht="10.5">
      <c r="A139" s="1" t="s">
        <v>340</v>
      </c>
      <c r="B139" s="1" t="s">
        <v>340</v>
      </c>
      <c r="C139" s="4"/>
    </row>
    <row r="140" spans="1:3" ht="10.5">
      <c r="A140" s="1" t="s">
        <v>340</v>
      </c>
      <c r="B140" s="1" t="s">
        <v>340</v>
      </c>
      <c r="C140" s="4"/>
    </row>
    <row r="141" spans="1:3" ht="10.5">
      <c r="A141" s="1" t="s">
        <v>340</v>
      </c>
      <c r="B141" s="1" t="s">
        <v>340</v>
      </c>
      <c r="C141" s="4"/>
    </row>
    <row r="142" spans="1:3" ht="10.5">
      <c r="A142" s="1" t="s">
        <v>340</v>
      </c>
      <c r="B142" s="1" t="s">
        <v>340</v>
      </c>
      <c r="C142" s="4"/>
    </row>
    <row r="143" spans="1:3" ht="10.5">
      <c r="A143" s="1" t="s">
        <v>340</v>
      </c>
      <c r="B143" s="1" t="s">
        <v>340</v>
      </c>
      <c r="C143" s="4"/>
    </row>
    <row r="144" spans="1:3" ht="10.5">
      <c r="A144" s="1" t="s">
        <v>340</v>
      </c>
      <c r="B144" s="1" t="s">
        <v>340</v>
      </c>
      <c r="C144" s="4"/>
    </row>
    <row r="145" spans="1:3" ht="10.5">
      <c r="A145" s="1" t="s">
        <v>340</v>
      </c>
      <c r="B145" s="1" t="s">
        <v>340</v>
      </c>
      <c r="C145" s="4"/>
    </row>
    <row r="146" spans="1:3" ht="10.5">
      <c r="A146" s="1" t="s">
        <v>340</v>
      </c>
      <c r="B146" s="1" t="s">
        <v>340</v>
      </c>
      <c r="C146" s="4"/>
    </row>
    <row r="147" spans="1:3" ht="10.5">
      <c r="A147" s="1" t="s">
        <v>340</v>
      </c>
      <c r="B147" s="1" t="s">
        <v>340</v>
      </c>
      <c r="C147" s="4"/>
    </row>
    <row r="148" spans="1:3" ht="10.5">
      <c r="A148" s="1" t="s">
        <v>340</v>
      </c>
      <c r="B148" s="1" t="s">
        <v>340</v>
      </c>
      <c r="C148" s="4"/>
    </row>
    <row r="149" spans="1:3" ht="10.5">
      <c r="A149" s="1" t="s">
        <v>340</v>
      </c>
      <c r="B149" s="1" t="s">
        <v>340</v>
      </c>
      <c r="C149" s="4"/>
    </row>
    <row r="150" spans="1:3" ht="10.5">
      <c r="A150" s="1" t="s">
        <v>340</v>
      </c>
      <c r="B150" s="1" t="s">
        <v>340</v>
      </c>
      <c r="C150" s="4"/>
    </row>
    <row r="151" spans="1:3" ht="10.5">
      <c r="A151" s="1" t="s">
        <v>340</v>
      </c>
      <c r="B151" s="1" t="s">
        <v>340</v>
      </c>
      <c r="C151" s="4"/>
    </row>
    <row r="152" spans="1:3" ht="10.5">
      <c r="A152" s="1" t="s">
        <v>340</v>
      </c>
      <c r="B152" s="1" t="s">
        <v>340</v>
      </c>
      <c r="C152" s="4"/>
    </row>
    <row r="153" spans="1:3" ht="10.5">
      <c r="A153" s="1" t="s">
        <v>340</v>
      </c>
      <c r="B153" s="1" t="s">
        <v>340</v>
      </c>
      <c r="C153" s="4"/>
    </row>
    <row r="154" spans="1:3" ht="10.5">
      <c r="A154" s="1" t="s">
        <v>340</v>
      </c>
      <c r="B154" s="1" t="s">
        <v>340</v>
      </c>
      <c r="C154" s="4"/>
    </row>
    <row r="155" spans="1:3" ht="10.5">
      <c r="A155" s="1" t="s">
        <v>340</v>
      </c>
      <c r="B155" s="1" t="s">
        <v>340</v>
      </c>
      <c r="C155" s="4"/>
    </row>
    <row r="156" spans="1:3" ht="10.5">
      <c r="A156" s="1" t="s">
        <v>340</v>
      </c>
      <c r="B156" s="1" t="s">
        <v>340</v>
      </c>
      <c r="C156" s="4"/>
    </row>
    <row r="157" spans="1:3" ht="10.5">
      <c r="A157" s="1" t="s">
        <v>340</v>
      </c>
      <c r="B157" s="1" t="s">
        <v>340</v>
      </c>
      <c r="C157" s="4"/>
    </row>
    <row r="158" spans="1:3" ht="10.5">
      <c r="A158" s="1" t="s">
        <v>340</v>
      </c>
      <c r="B158" s="1" t="s">
        <v>340</v>
      </c>
      <c r="C158" s="4"/>
    </row>
    <row r="159" spans="1:3" ht="10.5">
      <c r="A159" s="1" t="s">
        <v>340</v>
      </c>
      <c r="B159" s="1" t="s">
        <v>340</v>
      </c>
      <c r="C159" s="4"/>
    </row>
    <row r="160" spans="1:3" ht="10.5">
      <c r="A160" s="1" t="s">
        <v>340</v>
      </c>
      <c r="B160" s="1" t="s">
        <v>340</v>
      </c>
      <c r="C160" s="4"/>
    </row>
    <row r="161" spans="1:3" ht="10.5">
      <c r="A161" s="1" t="s">
        <v>340</v>
      </c>
      <c r="B161" s="1" t="s">
        <v>340</v>
      </c>
      <c r="C161" s="4"/>
    </row>
    <row r="162" spans="1:3" ht="10.5">
      <c r="A162" s="1" t="s">
        <v>340</v>
      </c>
      <c r="B162" s="1" t="s">
        <v>340</v>
      </c>
      <c r="C162" s="4"/>
    </row>
    <row r="163" spans="1:3" ht="10.5">
      <c r="A163" s="1" t="s">
        <v>340</v>
      </c>
      <c r="B163" s="1" t="s">
        <v>340</v>
      </c>
      <c r="C163" s="4"/>
    </row>
    <row r="164" spans="1:3" ht="10.5">
      <c r="A164" s="1" t="s">
        <v>340</v>
      </c>
      <c r="B164" s="1" t="s">
        <v>340</v>
      </c>
      <c r="C164" s="4"/>
    </row>
    <row r="165" spans="1:3" ht="10.5">
      <c r="A165" s="1" t="s">
        <v>340</v>
      </c>
      <c r="B165" s="1" t="s">
        <v>340</v>
      </c>
      <c r="C165" s="4"/>
    </row>
    <row r="166" spans="1:3" ht="10.5">
      <c r="A166" s="1" t="s">
        <v>340</v>
      </c>
      <c r="B166" s="1" t="s">
        <v>340</v>
      </c>
      <c r="C166" s="4"/>
    </row>
    <row r="167" spans="1:3" ht="10.5">
      <c r="A167" s="1" t="s">
        <v>340</v>
      </c>
      <c r="B167" s="1" t="s">
        <v>340</v>
      </c>
      <c r="C167" s="4"/>
    </row>
    <row r="168" spans="1:3" ht="10.5">
      <c r="A168" s="1" t="s">
        <v>340</v>
      </c>
      <c r="B168" s="1" t="s">
        <v>340</v>
      </c>
      <c r="C168" s="4"/>
    </row>
    <row r="169" spans="1:3" ht="10.5">
      <c r="A169" s="1" t="s">
        <v>340</v>
      </c>
      <c r="B169" s="1" t="s">
        <v>340</v>
      </c>
      <c r="C169" s="4"/>
    </row>
    <row r="170" spans="1:3" ht="10.5">
      <c r="A170" s="1" t="s">
        <v>340</v>
      </c>
      <c r="B170" s="1" t="s">
        <v>340</v>
      </c>
      <c r="C170" s="4"/>
    </row>
    <row r="171" spans="1:3" ht="10.5">
      <c r="A171" s="1" t="s">
        <v>340</v>
      </c>
      <c r="B171" s="1" t="s">
        <v>340</v>
      </c>
      <c r="C171" s="4"/>
    </row>
    <row r="172" spans="1:3" ht="10.5">
      <c r="A172" s="1" t="s">
        <v>340</v>
      </c>
      <c r="B172" s="1" t="s">
        <v>340</v>
      </c>
      <c r="C172" s="4"/>
    </row>
    <row r="173" spans="1:3" ht="10.5">
      <c r="A173" s="1" t="s">
        <v>340</v>
      </c>
      <c r="B173" s="1" t="s">
        <v>340</v>
      </c>
      <c r="C173" s="4"/>
    </row>
    <row r="174" spans="1:3" ht="10.5">
      <c r="A174" s="1" t="s">
        <v>340</v>
      </c>
      <c r="B174" s="1" t="s">
        <v>340</v>
      </c>
      <c r="C174" s="4"/>
    </row>
    <row r="175" spans="1:3" ht="10.5">
      <c r="A175" s="1" t="s">
        <v>340</v>
      </c>
      <c r="B175" s="1" t="s">
        <v>340</v>
      </c>
      <c r="C175" s="4"/>
    </row>
    <row r="176" spans="1:3" ht="10.5">
      <c r="A176" s="1" t="s">
        <v>340</v>
      </c>
      <c r="B176" s="1" t="s">
        <v>340</v>
      </c>
      <c r="C176" s="4"/>
    </row>
    <row r="177" spans="1:3" ht="10.5">
      <c r="A177" s="1" t="s">
        <v>340</v>
      </c>
      <c r="B177" s="1" t="s">
        <v>340</v>
      </c>
      <c r="C177" s="4"/>
    </row>
    <row r="178" spans="1:3" ht="10.5">
      <c r="A178" s="1" t="s">
        <v>340</v>
      </c>
      <c r="B178" s="1" t="s">
        <v>340</v>
      </c>
      <c r="C178" s="4"/>
    </row>
    <row r="179" spans="1:3" ht="10.5">
      <c r="A179" s="1" t="s">
        <v>340</v>
      </c>
      <c r="B179" s="1" t="s">
        <v>340</v>
      </c>
      <c r="C179" s="4"/>
    </row>
    <row r="180" spans="1:3" ht="10.5">
      <c r="A180" s="1" t="s">
        <v>340</v>
      </c>
      <c r="B180" s="1" t="s">
        <v>340</v>
      </c>
      <c r="C180" s="4"/>
    </row>
    <row r="181" spans="1:3" ht="10.5">
      <c r="A181" s="1" t="s">
        <v>340</v>
      </c>
      <c r="B181" s="1" t="s">
        <v>340</v>
      </c>
      <c r="C181" s="4"/>
    </row>
    <row r="182" spans="1:3" ht="10.5">
      <c r="A182" s="1" t="s">
        <v>340</v>
      </c>
      <c r="B182" s="1" t="s">
        <v>340</v>
      </c>
      <c r="C182" s="4"/>
    </row>
    <row r="183" spans="1:3" ht="10.5">
      <c r="A183" s="1" t="s">
        <v>340</v>
      </c>
      <c r="B183" s="1" t="s">
        <v>340</v>
      </c>
      <c r="C183" s="4"/>
    </row>
    <row r="184" spans="1:3" ht="10.5">
      <c r="A184" s="1" t="s">
        <v>340</v>
      </c>
      <c r="B184" s="1" t="s">
        <v>340</v>
      </c>
      <c r="C184" s="4"/>
    </row>
    <row r="185" spans="1:3" ht="10.5">
      <c r="A185" s="1" t="s">
        <v>340</v>
      </c>
      <c r="B185" s="1" t="s">
        <v>340</v>
      </c>
      <c r="C185" s="4"/>
    </row>
    <row r="186" spans="1:3" ht="10.5">
      <c r="A186" s="1" t="s">
        <v>340</v>
      </c>
      <c r="B186" s="1" t="s">
        <v>340</v>
      </c>
      <c r="C186" s="4"/>
    </row>
    <row r="187" spans="1:3" ht="10.5">
      <c r="A187" s="1" t="s">
        <v>340</v>
      </c>
      <c r="B187" s="1" t="s">
        <v>340</v>
      </c>
      <c r="C187" s="4"/>
    </row>
    <row r="188" spans="1:3" ht="10.5">
      <c r="A188" s="1" t="s">
        <v>340</v>
      </c>
      <c r="B188" s="1" t="s">
        <v>340</v>
      </c>
      <c r="C188" s="4"/>
    </row>
    <row r="189" spans="1:3" ht="10.5">
      <c r="A189" s="1" t="s">
        <v>340</v>
      </c>
      <c r="B189" s="1" t="s">
        <v>340</v>
      </c>
      <c r="C189" s="4"/>
    </row>
    <row r="190" spans="1:3" ht="10.5">
      <c r="A190" s="1" t="s">
        <v>340</v>
      </c>
      <c r="B190" s="1" t="s">
        <v>340</v>
      </c>
      <c r="C190" s="4"/>
    </row>
    <row r="191" spans="1:3" ht="10.5">
      <c r="A191" s="1" t="s">
        <v>340</v>
      </c>
      <c r="B191" s="1" t="s">
        <v>340</v>
      </c>
      <c r="C191" s="4"/>
    </row>
    <row r="192" spans="1:3" ht="10.5">
      <c r="A192" s="1" t="s">
        <v>340</v>
      </c>
      <c r="B192" s="1" t="s">
        <v>340</v>
      </c>
      <c r="C192" s="4"/>
    </row>
    <row r="193" spans="1:3" ht="10.5">
      <c r="A193" s="1" t="s">
        <v>340</v>
      </c>
      <c r="B193" s="1" t="s">
        <v>340</v>
      </c>
      <c r="C193" s="4"/>
    </row>
    <row r="194" spans="1:3" ht="10.5">
      <c r="A194" s="1" t="s">
        <v>340</v>
      </c>
      <c r="B194" s="1" t="s">
        <v>340</v>
      </c>
      <c r="C194" s="4"/>
    </row>
    <row r="195" spans="1:3" ht="10.5">
      <c r="A195" s="1" t="s">
        <v>340</v>
      </c>
      <c r="B195" s="1" t="s">
        <v>340</v>
      </c>
      <c r="C195" s="4"/>
    </row>
    <row r="196" spans="1:3" ht="10.5">
      <c r="A196" s="1" t="s">
        <v>340</v>
      </c>
      <c r="B196" s="1" t="s">
        <v>340</v>
      </c>
      <c r="C196" s="4"/>
    </row>
    <row r="197" spans="1:3" ht="10.5">
      <c r="A197" s="1" t="s">
        <v>340</v>
      </c>
      <c r="B197" s="1" t="s">
        <v>340</v>
      </c>
      <c r="C197" s="4"/>
    </row>
    <row r="198" spans="1:3" ht="10.5">
      <c r="A198" s="1" t="s">
        <v>340</v>
      </c>
      <c r="B198" s="1" t="s">
        <v>340</v>
      </c>
      <c r="C198" s="4"/>
    </row>
    <row r="199" spans="1:3" ht="10.5">
      <c r="A199" s="1" t="s">
        <v>340</v>
      </c>
      <c r="B199" s="1" t="s">
        <v>340</v>
      </c>
      <c r="C199" s="4"/>
    </row>
    <row r="200" spans="1:3" ht="10.5">
      <c r="A200" s="1" t="s">
        <v>340</v>
      </c>
      <c r="B200" s="1" t="s">
        <v>340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354</v>
      </c>
      <c r="B1" s="1" t="s">
        <v>355</v>
      </c>
    </row>
    <row r="2" spans="1:3" ht="10.5">
      <c r="A2" s="1" t="s">
        <v>417</v>
      </c>
      <c r="B2" s="1" t="s">
        <v>417</v>
      </c>
      <c r="C2" s="4"/>
    </row>
    <row r="3" spans="1:2" ht="10.5">
      <c r="A3" s="1" t="s">
        <v>418</v>
      </c>
      <c r="B3" s="1" t="s">
        <v>418</v>
      </c>
    </row>
    <row r="4" spans="1:2" ht="10.5">
      <c r="A4" s="1" t="s">
        <v>341</v>
      </c>
      <c r="B4" s="1" t="s">
        <v>341</v>
      </c>
    </row>
    <row r="5" spans="1:2" ht="10.5">
      <c r="A5" s="1" t="s">
        <v>419</v>
      </c>
      <c r="B5" s="1" t="s">
        <v>419</v>
      </c>
    </row>
    <row r="6" spans="1:2" ht="10.5">
      <c r="A6" s="1" t="s">
        <v>340</v>
      </c>
      <c r="B6" s="1" t="s">
        <v>340</v>
      </c>
    </row>
    <row r="7" spans="1:2" ht="10.5">
      <c r="A7" s="1" t="s">
        <v>340</v>
      </c>
      <c r="B7" s="1" t="s">
        <v>340</v>
      </c>
    </row>
    <row r="8" spans="1:2" ht="10.5">
      <c r="A8" s="1" t="s">
        <v>340</v>
      </c>
      <c r="B8" s="1" t="s">
        <v>340</v>
      </c>
    </row>
    <row r="9" spans="1:2" ht="10.5">
      <c r="A9" s="1" t="s">
        <v>340</v>
      </c>
      <c r="B9" s="1" t="s">
        <v>340</v>
      </c>
    </row>
    <row r="10" spans="1:2" ht="10.5">
      <c r="A10" s="1" t="s">
        <v>340</v>
      </c>
      <c r="B10" s="1" t="s">
        <v>340</v>
      </c>
    </row>
    <row r="11" spans="1:2" ht="10.5">
      <c r="A11" s="1" t="s">
        <v>340</v>
      </c>
      <c r="B11" s="1" t="s">
        <v>340</v>
      </c>
    </row>
    <row r="12" spans="1:2" ht="10.5">
      <c r="A12" s="1" t="s">
        <v>340</v>
      </c>
      <c r="B12" s="1" t="s">
        <v>340</v>
      </c>
    </row>
    <row r="13" spans="1:2" ht="10.5">
      <c r="A13" s="1" t="s">
        <v>340</v>
      </c>
      <c r="B13" s="1" t="s">
        <v>340</v>
      </c>
    </row>
    <row r="14" spans="1:2" ht="10.5">
      <c r="A14" s="1" t="s">
        <v>340</v>
      </c>
      <c r="B14" s="1" t="s">
        <v>340</v>
      </c>
    </row>
    <row r="15" spans="1:2" ht="10.5">
      <c r="A15" s="1" t="s">
        <v>340</v>
      </c>
      <c r="B15" s="1" t="s">
        <v>340</v>
      </c>
    </row>
    <row r="16" spans="1:2" ht="10.5">
      <c r="A16" s="1" t="s">
        <v>340</v>
      </c>
      <c r="B16" s="1" t="s">
        <v>340</v>
      </c>
    </row>
    <row r="17" spans="1:2" ht="10.5">
      <c r="A17" s="1" t="s">
        <v>340</v>
      </c>
      <c r="B17" s="1" t="s">
        <v>340</v>
      </c>
    </row>
    <row r="18" spans="1:2" ht="10.5">
      <c r="A18" s="1" t="s">
        <v>340</v>
      </c>
      <c r="B18" s="1" t="s">
        <v>340</v>
      </c>
    </row>
    <row r="19" spans="1:2" ht="10.5">
      <c r="A19" s="1" t="s">
        <v>340</v>
      </c>
      <c r="B19" s="1" t="s">
        <v>340</v>
      </c>
    </row>
    <row r="20" spans="1:2" ht="10.5">
      <c r="A20" s="1" t="s">
        <v>340</v>
      </c>
      <c r="B20" s="1" t="s">
        <v>340</v>
      </c>
    </row>
    <row r="21" spans="1:2" ht="10.5">
      <c r="A21" s="1" t="s">
        <v>340</v>
      </c>
      <c r="B21" s="1" t="s">
        <v>340</v>
      </c>
    </row>
    <row r="22" spans="1:2" ht="10.5">
      <c r="A22" s="1" t="s">
        <v>340</v>
      </c>
      <c r="B22" s="1" t="s">
        <v>340</v>
      </c>
    </row>
    <row r="23" spans="1:2" ht="10.5">
      <c r="A23" s="1" t="s">
        <v>340</v>
      </c>
      <c r="B23" s="1" t="s">
        <v>340</v>
      </c>
    </row>
    <row r="24" spans="1:2" ht="10.5">
      <c r="A24" s="1" t="s">
        <v>340</v>
      </c>
      <c r="B24" s="1" t="s">
        <v>340</v>
      </c>
    </row>
    <row r="25" spans="1:2" ht="10.5">
      <c r="A25" s="1" t="s">
        <v>340</v>
      </c>
      <c r="B25" s="1" t="s">
        <v>340</v>
      </c>
    </row>
    <row r="26" spans="1:2" ht="10.5">
      <c r="A26" s="1" t="s">
        <v>340</v>
      </c>
      <c r="B26" s="1" t="s">
        <v>340</v>
      </c>
    </row>
    <row r="27" spans="1:2" ht="10.5">
      <c r="A27" s="1" t="s">
        <v>340</v>
      </c>
      <c r="B27" s="1" t="s">
        <v>340</v>
      </c>
    </row>
    <row r="28" spans="1:2" ht="10.5">
      <c r="A28" s="1" t="s">
        <v>340</v>
      </c>
      <c r="B28" s="1" t="s">
        <v>340</v>
      </c>
    </row>
    <row r="29" spans="1:2" ht="10.5">
      <c r="A29" s="1" t="s">
        <v>340</v>
      </c>
      <c r="B29" s="1" t="s">
        <v>340</v>
      </c>
    </row>
    <row r="30" spans="1:2" ht="10.5">
      <c r="A30" s="1" t="s">
        <v>340</v>
      </c>
      <c r="B30" s="1" t="s">
        <v>340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125</v>
      </c>
      <c r="B1" t="s">
        <v>126</v>
      </c>
      <c r="C1" t="s">
        <v>127</v>
      </c>
      <c r="D1" t="s">
        <v>128</v>
      </c>
      <c r="F1" t="s">
        <v>115</v>
      </c>
      <c r="G1" t="s">
        <v>116</v>
      </c>
      <c r="H1" t="s">
        <v>117</v>
      </c>
      <c r="I1" t="s">
        <v>118</v>
      </c>
      <c r="J1" t="s">
        <v>119</v>
      </c>
      <c r="K1" t="s">
        <v>120</v>
      </c>
      <c r="L1" t="s">
        <v>121</v>
      </c>
      <c r="M1" t="s">
        <v>122</v>
      </c>
      <c r="N1" t="s">
        <v>123</v>
      </c>
    </row>
    <row r="2" spans="1:14" ht="10.5">
      <c r="A2" s="58" t="s">
        <v>129</v>
      </c>
      <c r="B2" t="str">
        <f ca="1">IF(ISTEXT(INDIRECT($A$2)),INDIRECT($A$2),"")</f>
        <v>gruodžio 31 d.</v>
      </c>
      <c r="C2">
        <f ca="1">IF(ISNUMBER(INDIRECT($A$2)),INDIRECT($A$2),0)</f>
        <v>0</v>
      </c>
      <c r="D2" t="b">
        <f ca="1">ISBLANK(INDIRECT($A$2))</f>
        <v>0</v>
      </c>
      <c r="F2" t="s">
        <v>90</v>
      </c>
      <c r="G2" t="str">
        <f>Metai</f>
        <v>2015</v>
      </c>
      <c r="H2" t="str">
        <f>Menuo</f>
        <v>gruodžio 31 d.</v>
      </c>
      <c r="I2" t="str">
        <f>IstaigosKodas</f>
        <v>2224</v>
      </c>
      <c r="L2">
        <v>237</v>
      </c>
      <c r="M2" t="s">
        <v>124</v>
      </c>
      <c r="N2" t="str">
        <f>CRC</f>
        <v>dcad0852</v>
      </c>
    </row>
    <row r="3" spans="1:4" ht="10.5">
      <c r="A3" s="58" t="s">
        <v>130</v>
      </c>
      <c r="B3" t="str">
        <f ca="1">IF(ISTEXT(INDIRECT($A$3)),INDIRECT($A$3),"")</f>
        <v>2015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58" t="s">
        <v>131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58" t="s">
        <v>132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58" t="s">
        <v>133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58" t="s">
        <v>134</v>
      </c>
      <c r="B7" t="str">
        <f ca="1">IF(ISTEXT(INDIRECT($A$7)),INDIRECT($A$7),"")</f>
        <v>Eil. Nr.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58" t="s">
        <v>135</v>
      </c>
      <c r="B8" t="str">
        <f ca="1">IF(ISTEXT(INDIRECT($A$8)),INDIRECT($A$8),"")</f>
        <v>Straipsniai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58" t="s">
        <v>136</v>
      </c>
      <c r="B9" t="str">
        <f ca="1">IF(ISTEXT(INDIRECT($A$9)),INDIRECT($A$9),"")</f>
        <v>Žemės ūkio veikloje naudojamo biologinio turto grupė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58" t="s">
        <v>137</v>
      </c>
      <c r="B10" t="str">
        <f ca="1">IF(ISTEXT(INDIRECT($A$10)),INDIRECT($A$10),"")</f>
        <v>Ne žemės ūkio veikloje naudojamo biologinio turto grupė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58" t="s">
        <v>138</v>
      </c>
      <c r="B11" t="str">
        <f ca="1">IF(ISTEXT(INDIRECT($A$11)),INDIRECT($A$11),"")</f>
        <v>Išankstiniai mokėjimai už biologinį turtą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58" t="s">
        <v>139</v>
      </c>
      <c r="B12" t="str">
        <f ca="1">IF(ISTEXT(INDIRECT($A$12)),INDIRECT($A$12),"")</f>
        <v>Iš viso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58" t="s">
        <v>140</v>
      </c>
      <c r="B13">
        <f ca="1">IF(ISTEXT(INDIRECT($A$13)),INDIRECT($A$13),"")</f>
      </c>
      <c r="C13">
        <f ca="1">IF(ISNUMBER(INDIRECT($A$13)),INDIRECT($A$13),0)</f>
        <v>1</v>
      </c>
      <c r="D13" t="b">
        <f ca="1">ISBLANK(INDIRECT($A$13))</f>
        <v>0</v>
      </c>
    </row>
    <row r="14" spans="1:4" ht="10.5">
      <c r="A14" s="58" t="s">
        <v>141</v>
      </c>
      <c r="B14" t="str">
        <f ca="1">IF(ISTEXT(INDIRECT($A$14)),INDIRECT($A$14),"")</f>
        <v>2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58" t="s">
        <v>142</v>
      </c>
      <c r="B15">
        <f ca="1">IF(ISTEXT(INDIRECT($A$15)),INDIRECT($A$15),"")</f>
      </c>
      <c r="C15">
        <f ca="1">IF(ISNUMBER(INDIRECT($A$15)),INDIRECT($A$15),0)</f>
        <v>3</v>
      </c>
      <c r="D15" t="b">
        <f ca="1">ISBLANK(INDIRECT($A$15))</f>
        <v>0</v>
      </c>
    </row>
    <row r="16" spans="1:4" ht="10.5">
      <c r="A16" s="58" t="s">
        <v>143</v>
      </c>
      <c r="B16">
        <f ca="1">IF(ISTEXT(INDIRECT($A$16)),INDIRECT($A$16),"")</f>
      </c>
      <c r="C16">
        <f ca="1">IF(ISNUMBER(INDIRECT($A$16)),INDIRECT($A$16),0)</f>
        <v>4</v>
      </c>
      <c r="D16" t="b">
        <f ca="1">ISBLANK(INDIRECT($A$16))</f>
        <v>0</v>
      </c>
    </row>
    <row r="17" spans="1:4" ht="10.5">
      <c r="A17" s="58" t="s">
        <v>144</v>
      </c>
      <c r="B17" t="str">
        <f ca="1">IF(ISTEXT(INDIRECT($A$17)),INDIRECT($A$17),"")</f>
        <v>5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58" t="s">
        <v>145</v>
      </c>
      <c r="B18" t="str">
        <f ca="1">IF(ISTEXT(INDIRECT($A$18)),INDIRECT($A$18),"")</f>
        <v>6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58" t="s">
        <v>146</v>
      </c>
      <c r="B19" t="str">
        <f ca="1">IF(ISTEXT(INDIRECT($A$19)),INDIRECT($A$19),"")</f>
        <v>2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58" t="s">
        <v>147</v>
      </c>
      <c r="B20" t="str">
        <f ca="1">IF(ISTEXT(INDIRECT($A$20)),INDIRECT($A$20),"")</f>
        <v>Likutis ataskaitinio laikotarpio pradžioje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58" t="s">
        <v>148</v>
      </c>
      <c r="B21">
        <f ca="1">IF(ISTEXT(INDIRECT($A$21)),INDIRECT($A$21),"")</f>
      </c>
      <c r="C21">
        <f ca="1">IF(ISNUMBER(INDIRECT($A$21)),ROUND(INDIRECT($A$21),2),0)</f>
        <v>0</v>
      </c>
      <c r="D21" t="b">
        <f ca="1">ISBLANK(INDIRECT($A$21))</f>
        <v>1</v>
      </c>
    </row>
    <row r="22" spans="1:4" ht="10.5">
      <c r="A22" s="58" t="s">
        <v>149</v>
      </c>
      <c r="B22">
        <f ca="1">IF(ISTEXT(INDIRECT($A$22)),INDIRECT($A$22),"")</f>
      </c>
      <c r="C22">
        <f ca="1">IF(ISNUMBER(INDIRECT($A$22)),ROUND(INDIRECT($A$22),2),0)</f>
        <v>0</v>
      </c>
      <c r="D22" t="b">
        <f ca="1">ISBLANK(INDIRECT($A$22))</f>
        <v>1</v>
      </c>
    </row>
    <row r="23" spans="1:4" ht="10.5">
      <c r="A23" s="58" t="s">
        <v>150</v>
      </c>
      <c r="B23">
        <f ca="1">IF(ISTEXT(INDIRECT($A$23)),INDIRECT($A$23),"")</f>
      </c>
      <c r="C23">
        <f ca="1">IF(ISNUMBER(INDIRECT($A$23)),ROUND(INDIRECT($A$23),2),0)</f>
        <v>0</v>
      </c>
      <c r="D23" t="b">
        <f ca="1">ISBLANK(INDIRECT($A$23))</f>
        <v>1</v>
      </c>
    </row>
    <row r="24" spans="1:4" ht="10.5">
      <c r="A24" s="58" t="s">
        <v>151</v>
      </c>
      <c r="B24">
        <f ca="1">IF(ISTEXT(INDIRECT($A$24)),INDIRECT($A$24),"")</f>
      </c>
      <c r="C24">
        <f ca="1">IF(ISNUMBER(INDIRECT($A$24)),ROUND(INDIRECT($A$24),2),0)</f>
        <v>0</v>
      </c>
      <c r="D24" t="b">
        <f ca="1">ISBLANK(INDIRECT($A$24))</f>
        <v>0</v>
      </c>
    </row>
    <row r="25" spans="1:4" ht="10.5">
      <c r="A25" s="58" t="s">
        <v>152</v>
      </c>
      <c r="B25" t="str">
        <f ca="1">IF(ISTEXT(INDIRECT($A$25)),INDIRECT($A$25),"")</f>
        <v>3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58" t="s">
        <v>153</v>
      </c>
      <c r="B26" t="str">
        <f ca="1">IF(ISTEXT(INDIRECT($A$26)),INDIRECT($A$26),"")</f>
        <v>Biologinio turto padidėjimas dėl: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58" t="s">
        <v>154</v>
      </c>
      <c r="B27">
        <f ca="1">IF(ISTEXT(INDIRECT($A$27)),INDIRECT($A$27),"")</f>
      </c>
      <c r="C27">
        <f ca="1">IF(ISNUMBER(INDIRECT($A$27)),ROUND(INDIRECT($A$27),2),0)</f>
        <v>0</v>
      </c>
      <c r="D27" t="b">
        <f ca="1">ISBLANK(INDIRECT($A$27))</f>
        <v>0</v>
      </c>
    </row>
    <row r="28" spans="1:4" ht="10.5">
      <c r="A28" s="58" t="s">
        <v>155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0</v>
      </c>
    </row>
    <row r="29" spans="1:4" ht="10.5">
      <c r="A29" s="58" t="s">
        <v>156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0</v>
      </c>
    </row>
    <row r="30" spans="1:4" ht="10.5">
      <c r="A30" s="58" t="s">
        <v>157</v>
      </c>
      <c r="B30">
        <f ca="1">IF(ISTEXT(INDIRECT($A$30)),INDIRECT($A$30),"")</f>
      </c>
      <c r="C30">
        <f ca="1">IF(ISNUMBER(INDIRECT($A$30)),ROUND(INDIRECT($A$30),2),0)</f>
        <v>0</v>
      </c>
      <c r="D30" t="b">
        <f ca="1">ISBLANK(INDIRECT($A$30))</f>
        <v>0</v>
      </c>
    </row>
    <row r="31" spans="1:4" ht="10.5">
      <c r="A31" s="58" t="s">
        <v>158</v>
      </c>
      <c r="B31" t="str">
        <f ca="1">IF(ISTEXT(INDIRECT($A$31)),INDIRECT($A$31),"")</f>
        <v>4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58" t="s">
        <v>159</v>
      </c>
      <c r="B32" t="str">
        <f ca="1">IF(ISTEXT(INDIRECT($A$32)),INDIRECT($A$32),"")</f>
        <v>Prieauglio</v>
      </c>
      <c r="C32">
        <f ca="1">IF(ISNUMBER(INDIRECT($A$32)),INDIRECT($A$32),0)</f>
        <v>0</v>
      </c>
      <c r="D32" t="b">
        <f ca="1">ISBLANK(INDIRECT($A$32))</f>
        <v>0</v>
      </c>
    </row>
    <row r="33" spans="1:4" ht="10.5">
      <c r="A33" s="58" t="s">
        <v>160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1</v>
      </c>
    </row>
    <row r="34" spans="1:4" ht="10.5">
      <c r="A34" s="58" t="s">
        <v>161</v>
      </c>
      <c r="B34">
        <f ca="1">IF(ISTEXT(INDIRECT($A$34)),INDIRECT($A$34),"")</f>
      </c>
      <c r="C34">
        <f ca="1">IF(ISNUMBER(INDIRECT($A$34)),ROUND(INDIRECT($A$34),2),0)</f>
        <v>0</v>
      </c>
      <c r="D34" t="b">
        <f ca="1">ISBLANK(INDIRECT($A$34))</f>
        <v>1</v>
      </c>
    </row>
    <row r="35" spans="1:4" ht="10.5">
      <c r="A35" s="58" t="s">
        <v>162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0</v>
      </c>
    </row>
    <row r="36" spans="1:4" ht="10.5">
      <c r="A36" s="58" t="s">
        <v>163</v>
      </c>
      <c r="B36" t="str">
        <f ca="1">IF(ISTEXT(INDIRECT($A$36)),INDIRECT($A$36),"")</f>
        <v>5</v>
      </c>
      <c r="C36">
        <f ca="1">IF(ISNUMBER(INDIRECT($A$36)),INDIRECT($A$36),0)</f>
        <v>0</v>
      </c>
      <c r="D36" t="b">
        <f ca="1">ISBLANK(INDIRECT($A$36))</f>
        <v>0</v>
      </c>
    </row>
    <row r="37" spans="1:4" ht="10.5">
      <c r="A37" s="58" t="s">
        <v>164</v>
      </c>
      <c r="B37" t="str">
        <f ca="1">IF(ISTEXT(INDIRECT($A$37)),INDIRECT($A$37),"")</f>
        <v>Įsigijimo</v>
      </c>
      <c r="C37">
        <f ca="1">IF(ISNUMBER(INDIRECT($A$37)),INDIRECT($A$37),0)</f>
        <v>0</v>
      </c>
      <c r="D37" t="b">
        <f ca="1">ISBLANK(INDIRECT($A$37))</f>
        <v>0</v>
      </c>
    </row>
    <row r="38" spans="1:4" ht="10.5">
      <c r="A38" s="58" t="s">
        <v>165</v>
      </c>
      <c r="B38">
        <f ca="1">IF(ISTEXT(INDIRECT($A$38)),INDIRECT($A$38),"")</f>
      </c>
      <c r="C38">
        <f ca="1">IF(ISNUMBER(INDIRECT($A$38)),ROUND(INDIRECT($A$38),2),0)</f>
        <v>0</v>
      </c>
      <c r="D38" t="b">
        <f ca="1">ISBLANK(INDIRECT($A$38))</f>
        <v>1</v>
      </c>
    </row>
    <row r="39" spans="1:4" ht="10.5">
      <c r="A39" s="58" t="s">
        <v>166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1</v>
      </c>
    </row>
    <row r="40" spans="1:4" ht="10.5">
      <c r="A40" s="58" t="s">
        <v>167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58" t="s">
        <v>168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0</v>
      </c>
    </row>
    <row r="42" spans="1:4" ht="10.5">
      <c r="A42" s="58" t="s">
        <v>169</v>
      </c>
      <c r="B42" t="str">
        <f ca="1">IF(ISTEXT(INDIRECT($A$42)),INDIRECT($A$42),"")</f>
        <v>6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58" t="s">
        <v>170</v>
      </c>
      <c r="B43" t="str">
        <f ca="1">IF(ISTEXT(INDIRECT($A$43)),INDIRECT($A$43),"")</f>
        <v>Tikrosios vertės pasikeitimo, įvertinus pardavimo vietos išlaidas, pokyčių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58" t="s">
        <v>171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1</v>
      </c>
    </row>
    <row r="45" spans="1:4" ht="10.5">
      <c r="A45" s="58" t="s">
        <v>172</v>
      </c>
      <c r="B45">
        <f ca="1">IF(ISTEXT(INDIRECT($A$45)),INDIRECT($A$45),"")</f>
      </c>
      <c r="C45">
        <f ca="1">IF(ISNUMBER(INDIRECT($A$45)),ROUND(INDIRECT($A$45),2),0)</f>
        <v>0</v>
      </c>
      <c r="D45" t="b">
        <f ca="1">ISBLANK(INDIRECT($A$45))</f>
        <v>1</v>
      </c>
    </row>
    <row r="46" spans="1:4" ht="10.5">
      <c r="A46" s="58" t="s">
        <v>173</v>
      </c>
      <c r="B46">
        <f ca="1">IF(ISTEXT(INDIRECT($A$46)),INDIRECT($A$46),"")</f>
      </c>
      <c r="C46">
        <f ca="1">IF(ISNUMBER(INDIRECT($A$46)),ROUND(INDIRECT($A$46),2),0)</f>
        <v>0</v>
      </c>
      <c r="D46" t="b">
        <f ca="1">ISBLANK(INDIRECT($A$46))</f>
        <v>0</v>
      </c>
    </row>
    <row r="47" spans="1:4" ht="10.5">
      <c r="A47" s="58" t="s">
        <v>174</v>
      </c>
      <c r="B47" t="str">
        <f ca="1">IF(ISTEXT(INDIRECT($A$47)),INDIRECT($A$47),"")</f>
        <v>7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58" t="s">
        <v>175</v>
      </c>
      <c r="B48" t="str">
        <f ca="1">IF(ISTEXT(INDIRECT($A$48)),INDIRECT($A$48),"")</f>
        <v>Gauto nemokamai</v>
      </c>
      <c r="C48">
        <f ca="1">IF(ISNUMBER(INDIRECT($A$48)),INDIRECT($A$48),0)</f>
        <v>0</v>
      </c>
      <c r="D48" t="b">
        <f ca="1">ISBLANK(INDIRECT($A$48))</f>
        <v>0</v>
      </c>
    </row>
    <row r="49" spans="1:4" ht="10.5">
      <c r="A49" s="58" t="s">
        <v>176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58" t="s">
        <v>177</v>
      </c>
      <c r="B50">
        <f ca="1">IF(ISTEXT(INDIRECT($A$50)),INDIRECT($A$50),"")</f>
      </c>
      <c r="C50">
        <f ca="1">IF(ISNUMBER(INDIRECT($A$50)),ROUND(INDIRECT($A$50),2),0)</f>
        <v>0</v>
      </c>
      <c r="D50" t="b">
        <f ca="1">ISBLANK(INDIRECT($A$50))</f>
        <v>1</v>
      </c>
    </row>
    <row r="51" spans="1:4" ht="10.5">
      <c r="A51" s="58" t="s">
        <v>178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0</v>
      </c>
    </row>
    <row r="52" spans="1:4" ht="10.5">
      <c r="A52" s="58" t="s">
        <v>179</v>
      </c>
      <c r="B52" t="str">
        <f ca="1">IF(ISTEXT(INDIRECT($A$52)),INDIRECT($A$52),"")</f>
        <v>8</v>
      </c>
      <c r="C52">
        <f ca="1">IF(ISNUMBER(INDIRECT($A$52)),INDIRECT($A$52),0)</f>
        <v>0</v>
      </c>
      <c r="D52" t="b">
        <f ca="1">ISBLANK(INDIRECT($A$52))</f>
        <v>0</v>
      </c>
    </row>
    <row r="53" spans="1:4" ht="10.5">
      <c r="A53" s="58" t="s">
        <v>180</v>
      </c>
      <c r="B53" t="str">
        <f ca="1">IF(ISTEXT(INDIRECT($A$53)),INDIRECT($A$53),"")</f>
        <v>Pergrupavimo</v>
      </c>
      <c r="C53">
        <f ca="1">IF(ISNUMBER(INDIRECT($A$53)),INDIRECT($A$53),0)</f>
        <v>0</v>
      </c>
      <c r="D53" t="b">
        <f ca="1">ISBLANK(INDIRECT($A$53))</f>
        <v>0</v>
      </c>
    </row>
    <row r="54" spans="1:4" ht="10.5">
      <c r="A54" s="58" t="s">
        <v>181</v>
      </c>
      <c r="B54">
        <f ca="1">IF(ISTEXT(INDIRECT($A$54)),INDIRECT($A$54),"")</f>
      </c>
      <c r="C54">
        <f ca="1">IF(ISNUMBER(INDIRECT($A$54)),ROUND(INDIRECT($A$54),2),0)</f>
        <v>0</v>
      </c>
      <c r="D54" t="b">
        <f ca="1">ISBLANK(INDIRECT($A$54))</f>
        <v>1</v>
      </c>
    </row>
    <row r="55" spans="1:4" ht="10.5">
      <c r="A55" s="58" t="s">
        <v>182</v>
      </c>
      <c r="B55">
        <f ca="1">IF(ISTEXT(INDIRECT($A$55)),INDIRECT($A$55),"")</f>
      </c>
      <c r="C55">
        <f ca="1">IF(ISNUMBER(INDIRECT($A$55)),ROUND(INDIRECT($A$55),2),0)</f>
        <v>0</v>
      </c>
      <c r="D55" t="b">
        <f ca="1">ISBLANK(INDIRECT($A$55))</f>
        <v>1</v>
      </c>
    </row>
    <row r="56" spans="1:4" ht="10.5">
      <c r="A56" s="58" t="s">
        <v>183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58" t="s">
        <v>184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0</v>
      </c>
    </row>
    <row r="58" spans="1:4" ht="10.5">
      <c r="A58" s="58" t="s">
        <v>185</v>
      </c>
      <c r="B58" t="str">
        <f ca="1">IF(ISTEXT(INDIRECT($A$58)),INDIRECT($A$58),"")</f>
        <v>9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58" t="s">
        <v>186</v>
      </c>
      <c r="B59" t="str">
        <f ca="1">IF(ISTEXT(INDIRECT($A$59)),INDIRECT($A$59),"")</f>
        <v>Bioginio turto sumažėjimas dėl: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58" t="s">
        <v>187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0</v>
      </c>
    </row>
    <row r="61" spans="1:4" ht="10.5">
      <c r="A61" s="58" t="s">
        <v>188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0</v>
      </c>
    </row>
    <row r="62" spans="1:4" ht="10.5">
      <c r="A62" s="58" t="s">
        <v>189</v>
      </c>
      <c r="B62">
        <f ca="1">IF(ISTEXT(INDIRECT($A$62)),INDIRECT($A$62),"")</f>
      </c>
      <c r="C62">
        <f ca="1">IF(ISNUMBER(INDIRECT($A$62)),ROUND(INDIRECT($A$62),2),0)</f>
        <v>0</v>
      </c>
      <c r="D62" t="b">
        <f ca="1">ISBLANK(INDIRECT($A$62))</f>
        <v>0</v>
      </c>
    </row>
    <row r="63" spans="1:4" ht="10.5">
      <c r="A63" s="58" t="s">
        <v>190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0</v>
      </c>
    </row>
    <row r="64" spans="1:4" ht="10.5">
      <c r="A64" s="58" t="s">
        <v>191</v>
      </c>
      <c r="B64" t="str">
        <f ca="1">IF(ISTEXT(INDIRECT($A$64)),INDIRECT($A$64),"")</f>
        <v>10</v>
      </c>
      <c r="C64">
        <f ca="1">IF(ISNUMBER(INDIRECT($A$64)),INDIRECT($A$64),0)</f>
        <v>0</v>
      </c>
      <c r="D64" t="b">
        <f ca="1">ISBLANK(INDIRECT($A$64))</f>
        <v>0</v>
      </c>
    </row>
    <row r="65" spans="1:4" ht="10.5">
      <c r="A65" s="58" t="s">
        <v>192</v>
      </c>
      <c r="B65" t="str">
        <f ca="1">IF(ISTEXT(INDIRECT($A$65)),INDIRECT($A$65),"")</f>
        <v>Pardavimo</v>
      </c>
      <c r="C65">
        <f ca="1">IF(ISNUMBER(INDIRECT($A$65)),INDIRECT($A$65),0)</f>
        <v>0</v>
      </c>
      <c r="D65" t="b">
        <f ca="1">ISBLANK(INDIRECT($A$65))</f>
        <v>0</v>
      </c>
    </row>
    <row r="66" spans="1:4" ht="10.5">
      <c r="A66" s="58" t="s">
        <v>193</v>
      </c>
      <c r="B66">
        <f ca="1">IF(ISTEXT(INDIRECT($A$66)),INDIRECT($A$66),"")</f>
      </c>
      <c r="C66">
        <f ca="1">IF(ISNUMBER(INDIRECT($A$66)),ROUND(INDIRECT($A$66),2),0)</f>
        <v>0</v>
      </c>
      <c r="D66" t="b">
        <f ca="1">ISBLANK(INDIRECT($A$66))</f>
        <v>1</v>
      </c>
    </row>
    <row r="67" spans="1:4" ht="10.5">
      <c r="A67" s="58" t="s">
        <v>194</v>
      </c>
      <c r="B67">
        <f ca="1">IF(ISTEXT(INDIRECT($A$67)),INDIRECT($A$67),"")</f>
      </c>
      <c r="C67">
        <f ca="1">IF(ISNUMBER(INDIRECT($A$67)),ROUND(INDIRECT($A$67),2),0)</f>
        <v>0</v>
      </c>
      <c r="D67" t="b">
        <f ca="1">ISBLANK(INDIRECT($A$67))</f>
        <v>1</v>
      </c>
    </row>
    <row r="68" spans="1:4" ht="10.5">
      <c r="A68" s="58" t="s">
        <v>195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0</v>
      </c>
    </row>
    <row r="69" spans="1:4" ht="10.5">
      <c r="A69" s="58" t="s">
        <v>196</v>
      </c>
      <c r="B69" t="str">
        <f ca="1">IF(ISTEXT(INDIRECT($A$69)),INDIRECT($A$69),"")</f>
        <v>11</v>
      </c>
      <c r="C69">
        <f ca="1">IF(ISNUMBER(INDIRECT($A$69)),INDIRECT($A$69),0)</f>
        <v>0</v>
      </c>
      <c r="D69" t="b">
        <f ca="1">ISBLANK(INDIRECT($A$69))</f>
        <v>0</v>
      </c>
    </row>
    <row r="70" spans="1:4" ht="10.5">
      <c r="A70" s="58" t="s">
        <v>197</v>
      </c>
      <c r="B70" t="str">
        <f ca="1">IF(ISTEXT(INDIRECT($A$70)),INDIRECT($A$70),"")</f>
        <v>Perdavimo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58" t="s">
        <v>198</v>
      </c>
      <c r="B71">
        <f ca="1">IF(ISTEXT(INDIRECT($A$71)),INDIRECT($A$71),"")</f>
      </c>
      <c r="C71">
        <f ca="1">IF(ISNUMBER(INDIRECT($A$71)),ROUND(INDIRECT($A$71),2),0)</f>
        <v>0</v>
      </c>
      <c r="D71" t="b">
        <f ca="1">ISBLANK(INDIRECT($A$71))</f>
        <v>1</v>
      </c>
    </row>
    <row r="72" spans="1:4" ht="10.5">
      <c r="A72" s="58" t="s">
        <v>199</v>
      </c>
      <c r="B72">
        <f ca="1">IF(ISTEXT(INDIRECT($A$72)),INDIRECT($A$72),"")</f>
      </c>
      <c r="C72">
        <f ca="1">IF(ISNUMBER(INDIRECT($A$72)),ROUND(INDIRECT($A$72),2),0)</f>
        <v>0</v>
      </c>
      <c r="D72" t="b">
        <f ca="1">ISBLANK(INDIRECT($A$72))</f>
        <v>1</v>
      </c>
    </row>
    <row r="73" spans="1:4" ht="10.5">
      <c r="A73" s="58" t="s">
        <v>200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0</v>
      </c>
    </row>
    <row r="74" spans="1:4" ht="10.5">
      <c r="A74" s="58" t="s">
        <v>201</v>
      </c>
      <c r="B74" t="str">
        <f ca="1">IF(ISTEXT(INDIRECT($A$74)),INDIRECT($A$74),"")</f>
        <v>12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58" t="s">
        <v>202</v>
      </c>
      <c r="B75" t="str">
        <f ca="1">IF(ISTEXT(INDIRECT($A$75)),INDIRECT($A$75),"")</f>
        <v>Tikrosios vertės, atėmus įvertintas pardavimo vietos išlaidas, pokyčių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58" t="s">
        <v>203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1</v>
      </c>
    </row>
    <row r="77" spans="1:4" ht="10.5">
      <c r="A77" s="58" t="s">
        <v>204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1</v>
      </c>
    </row>
    <row r="78" spans="1:4" ht="10.5">
      <c r="A78" s="58" t="s">
        <v>205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58" t="s">
        <v>206</v>
      </c>
      <c r="B79" t="str">
        <f ca="1">IF(ISTEXT(INDIRECT($A$79)),INDIRECT($A$79),"")</f>
        <v>13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58" t="s">
        <v>207</v>
      </c>
      <c r="B80" t="str">
        <f ca="1">IF(ISTEXT(INDIRECT($A$80)),INDIRECT($A$80),"")</f>
        <v>Žemės ūkio produkcijos numatomo gavimo</v>
      </c>
      <c r="C80">
        <f ca="1">IF(ISNUMBER(INDIRECT($A$80)),INDIRECT($A$80),0)</f>
        <v>0</v>
      </c>
      <c r="D80" t="b">
        <f ca="1">ISBLANK(INDIRECT($A$80))</f>
        <v>0</v>
      </c>
    </row>
    <row r="81" spans="1:4" ht="10.5">
      <c r="A81" s="58" t="s">
        <v>208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1</v>
      </c>
    </row>
    <row r="82" spans="1:4" ht="10.5">
      <c r="A82" s="58" t="s">
        <v>209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1</v>
      </c>
    </row>
    <row r="83" spans="1:4" ht="10.5">
      <c r="A83" s="58" t="s">
        <v>210</v>
      </c>
      <c r="B83">
        <f ca="1">IF(ISTEXT(INDIRECT($A$83)),INDIRECT($A$83),"")</f>
      </c>
      <c r="C83">
        <f ca="1">IF(ISNUMBER(INDIRECT($A$83)),ROUND(INDIRECT($A$83),2),0)</f>
        <v>0</v>
      </c>
      <c r="D83" t="b">
        <f ca="1">ISBLANK(INDIRECT($A$83))</f>
        <v>0</v>
      </c>
    </row>
    <row r="84" spans="1:4" ht="10.5">
      <c r="A84" s="58" t="s">
        <v>211</v>
      </c>
      <c r="B84" t="str">
        <f ca="1">IF(ISTEXT(INDIRECT($A$84)),INDIRECT($A$84),"")</f>
        <v>14</v>
      </c>
      <c r="C84">
        <f ca="1">IF(ISNUMBER(INDIRECT($A$84)),INDIRECT($A$84),0)</f>
        <v>0</v>
      </c>
      <c r="D84" t="b">
        <f ca="1">ISBLANK(INDIRECT($A$84))</f>
        <v>0</v>
      </c>
    </row>
    <row r="85" spans="1:4" ht="10.5">
      <c r="A85" s="58" t="s">
        <v>212</v>
      </c>
      <c r="B85" t="str">
        <f ca="1">IF(ISTEXT(INDIRECT($A$85)),INDIRECT($A$85),"")</f>
        <v>Nurašymo</v>
      </c>
      <c r="C85">
        <f ca="1">IF(ISNUMBER(INDIRECT($A$85)),INDIRECT($A$85),0)</f>
        <v>0</v>
      </c>
      <c r="D85" t="b">
        <f ca="1">ISBLANK(INDIRECT($A$85))</f>
        <v>0</v>
      </c>
    </row>
    <row r="86" spans="1:4" ht="10.5">
      <c r="A86" s="58" t="s">
        <v>213</v>
      </c>
      <c r="B86">
        <f ca="1">IF(ISTEXT(INDIRECT($A$86)),INDIRECT($A$86),"")</f>
      </c>
      <c r="C86">
        <f ca="1">IF(ISNUMBER(INDIRECT($A$86)),ROUND(INDIRECT($A$86),2),0)</f>
        <v>0</v>
      </c>
      <c r="D86" t="b">
        <f ca="1">ISBLANK(INDIRECT($A$86))</f>
        <v>1</v>
      </c>
    </row>
    <row r="87" spans="1:4" ht="10.5">
      <c r="A87" s="58" t="s">
        <v>214</v>
      </c>
      <c r="B87">
        <f ca="1">IF(ISTEXT(INDIRECT($A$87)),INDIRECT($A$87),"")</f>
      </c>
      <c r="C87">
        <f ca="1">IF(ISNUMBER(INDIRECT($A$87)),ROUND(INDIRECT($A$87),2),0)</f>
        <v>0</v>
      </c>
      <c r="D87" t="b">
        <f ca="1">ISBLANK(INDIRECT($A$87))</f>
        <v>1</v>
      </c>
    </row>
    <row r="88" spans="1:4" ht="10.5">
      <c r="A88" s="58" t="s">
        <v>215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58" t="s">
        <v>216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0</v>
      </c>
    </row>
    <row r="90" spans="1:4" ht="10.5">
      <c r="A90" s="58" t="s">
        <v>217</v>
      </c>
      <c r="B90" t="str">
        <f ca="1">IF(ISTEXT(INDIRECT($A$90)),INDIRECT($A$90),"")</f>
        <v>15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58" t="s">
        <v>218</v>
      </c>
      <c r="B91" t="str">
        <f ca="1">IF(ISTEXT(INDIRECT($A$91)),INDIRECT($A$91),"")</f>
        <v>Pergrupavimo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58" t="s">
        <v>219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58" t="s">
        <v>220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58" t="s">
        <v>221</v>
      </c>
      <c r="B94">
        <f ca="1">IF(ISTEXT(INDIRECT($A$94)),INDIRECT($A$94),"")</f>
      </c>
      <c r="C94">
        <f ca="1">IF(ISNUMBER(INDIRECT($A$94)),ROUND(INDIRECT($A$94),2),0)</f>
        <v>0</v>
      </c>
      <c r="D94" t="b">
        <f ca="1">ISBLANK(INDIRECT($A$94))</f>
        <v>1</v>
      </c>
    </row>
    <row r="95" spans="1:4" ht="10.5">
      <c r="A95" s="58" t="s">
        <v>222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0</v>
      </c>
    </row>
    <row r="96" spans="1:4" ht="10.5">
      <c r="A96" s="58" t="s">
        <v>223</v>
      </c>
      <c r="B96" t="str">
        <f ca="1">IF(ISTEXT(INDIRECT($A$96)),INDIRECT($A$96),"")</f>
        <v>16</v>
      </c>
      <c r="C96">
        <f ca="1">IF(ISNUMBER(INDIRECT($A$96)),INDIRECT($A$96),0)</f>
        <v>0</v>
      </c>
      <c r="D96" t="b">
        <f ca="1">ISBLANK(INDIRECT($A$96))</f>
        <v>0</v>
      </c>
    </row>
    <row r="97" spans="1:4" ht="10.5">
      <c r="A97" s="58" t="s">
        <v>224</v>
      </c>
      <c r="B97" t="str">
        <f ca="1">IF(ISTEXT(INDIRECT($A$97)),INDIRECT($A$97),"")</f>
        <v>Kitų priežasčių</v>
      </c>
      <c r="C97">
        <f ca="1">IF(ISNUMBER(INDIRECT($A$97)),INDIRECT($A$97),0)</f>
        <v>0</v>
      </c>
      <c r="D97" t="b">
        <f ca="1">ISBLANK(INDIRECT($A$97))</f>
        <v>0</v>
      </c>
    </row>
    <row r="98" spans="1:4" ht="10.5">
      <c r="A98" s="58" t="s">
        <v>225</v>
      </c>
      <c r="B98">
        <f ca="1">IF(ISTEXT(INDIRECT($A$98)),INDIRECT($A$98),"")</f>
      </c>
      <c r="C98">
        <f ca="1">IF(ISNUMBER(INDIRECT($A$98)),ROUND(INDIRECT($A$98),2),0)</f>
        <v>0</v>
      </c>
      <c r="D98" t="b">
        <f ca="1">ISBLANK(INDIRECT($A$98))</f>
        <v>1</v>
      </c>
    </row>
    <row r="99" spans="1:4" ht="10.5">
      <c r="A99" s="58" t="s">
        <v>226</v>
      </c>
      <c r="B99">
        <f ca="1">IF(ISTEXT(INDIRECT($A$99)),INDIRECT($A$99),"")</f>
      </c>
      <c r="C99">
        <f ca="1">IF(ISNUMBER(INDIRECT($A$99)),ROUND(INDIRECT($A$99),2),0)</f>
        <v>0</v>
      </c>
      <c r="D99" t="b">
        <f ca="1">ISBLANK(INDIRECT($A$99))</f>
        <v>1</v>
      </c>
    </row>
    <row r="100" spans="1:4" ht="10.5">
      <c r="A100" s="58" t="s">
        <v>227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58" t="s">
        <v>228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0</v>
      </c>
    </row>
    <row r="102" spans="1:4" ht="10.5">
      <c r="A102" s="58" t="s">
        <v>229</v>
      </c>
      <c r="B102" t="str">
        <f ca="1">IF(ISTEXT(INDIRECT($A$102)),INDIRECT($A$102),"")</f>
        <v>17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58" t="s">
        <v>230</v>
      </c>
      <c r="B103" t="str">
        <f ca="1">IF(ISTEXT(INDIRECT($A$103)),INDIRECT($A$103),"")</f>
        <v>Kiti pokyčiai*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58" t="s">
        <v>231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58" t="s">
        <v>232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58" t="s">
        <v>233</v>
      </c>
      <c r="B106">
        <f ca="1">IF(ISTEXT(INDIRECT($A$106)),INDIRECT($A$106),"")</f>
      </c>
      <c r="C106">
        <f ca="1">IF(ISNUMBER(INDIRECT($A$106)),ROUND(INDIRECT($A$106),2),0)</f>
        <v>0</v>
      </c>
      <c r="D106" t="b">
        <f ca="1">ISBLANK(INDIRECT($A$106))</f>
        <v>1</v>
      </c>
    </row>
    <row r="107" spans="1:4" ht="10.5">
      <c r="A107" s="58" t="s">
        <v>234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0</v>
      </c>
    </row>
    <row r="108" spans="1:4" ht="10.5">
      <c r="A108" s="58" t="s">
        <v>235</v>
      </c>
      <c r="B108" t="str">
        <f ca="1">IF(ISTEXT(INDIRECT($A$108)),INDIRECT($A$108),"")</f>
        <v>18</v>
      </c>
      <c r="C108">
        <f ca="1">IF(ISNUMBER(INDIRECT($A$108)),INDIRECT($A$108),0)</f>
        <v>0</v>
      </c>
      <c r="D108" t="b">
        <f ca="1">ISBLANK(INDIRECT($A$108))</f>
        <v>0</v>
      </c>
    </row>
    <row r="109" spans="1:4" ht="10.5">
      <c r="A109" s="58" t="s">
        <v>236</v>
      </c>
      <c r="B109" t="str">
        <f ca="1">IF(ISTEXT(INDIRECT($A$109)),INDIRECT($A$109),"")</f>
        <v>Likutis ataskaitinio laikotarpio pabaigoje (1+2-3+/-4)</v>
      </c>
      <c r="C109">
        <f ca="1">IF(ISNUMBER(INDIRECT($A$109)),INDIRECT($A$109),0)</f>
        <v>0</v>
      </c>
      <c r="D109" t="b">
        <f ca="1">ISBLANK(INDIRECT($A$109))</f>
        <v>0</v>
      </c>
    </row>
    <row r="110" spans="1:4" ht="10.5">
      <c r="A110" s="58" t="s">
        <v>237</v>
      </c>
      <c r="B110">
        <f ca="1">IF(ISTEXT(INDIRECT($A$110)),INDIRECT($A$110),"")</f>
      </c>
      <c r="C110">
        <f ca="1">IF(ISNUMBER(INDIRECT($A$110)),ROUND(INDIRECT($A$110),2),0)</f>
        <v>0</v>
      </c>
      <c r="D110" t="b">
        <f ca="1">ISBLANK(INDIRECT($A$110))</f>
        <v>0</v>
      </c>
    </row>
    <row r="111" spans="1:4" ht="10.5">
      <c r="A111" s="58" t="s">
        <v>238</v>
      </c>
      <c r="B111">
        <f ca="1">IF(ISTEXT(INDIRECT($A$111)),INDIRECT($A$111),"")</f>
      </c>
      <c r="C111">
        <f ca="1">IF(ISNUMBER(INDIRECT($A$111)),ROUND(INDIRECT($A$111),2),0)</f>
        <v>0</v>
      </c>
      <c r="D111" t="b">
        <f ca="1">ISBLANK(INDIRECT($A$111))</f>
        <v>0</v>
      </c>
    </row>
    <row r="112" spans="1:4" ht="10.5">
      <c r="A112" s="58" t="s">
        <v>239</v>
      </c>
      <c r="B112">
        <f ca="1">IF(ISTEXT(INDIRECT($A$112)),INDIRECT($A$112),"")</f>
      </c>
      <c r="C112">
        <f ca="1">IF(ISNUMBER(INDIRECT($A$112)),ROUND(INDIRECT($A$112),2),0)</f>
        <v>0</v>
      </c>
      <c r="D112" t="b">
        <f ca="1">ISBLANK(INDIRECT($A$112))</f>
        <v>0</v>
      </c>
    </row>
    <row r="113" spans="1:4" ht="10.5">
      <c r="A113" s="58" t="s">
        <v>240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0</v>
      </c>
    </row>
    <row r="114" spans="1:4" ht="10.5">
      <c r="A114" s="58" t="s">
        <v>241</v>
      </c>
      <c r="B114" t="str">
        <f ca="1">IF(ISTEXT(INDIRECT($A$114)),INDIRECT($A$114),"")</f>
        <v>2224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58" t="s">
        <v>242</v>
      </c>
      <c r="B115" t="str">
        <f ca="1">IF(ISTEXT(INDIRECT($A$115)),INDIRECT($A$115),"")</f>
        <v>Jonas Jočiūnas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58" t="s">
        <v>243</v>
      </c>
      <c r="B116" t="str">
        <f ca="1">IF(ISTEXT(INDIRECT($A$116)),INDIRECT($A$116),"")</f>
        <v>19</v>
      </c>
      <c r="C116">
        <f ca="1">IF(ISNUMBER(INDIRECT($A$116)),INDIRECT($A$116),0)</f>
        <v>0</v>
      </c>
      <c r="D116" t="b">
        <f ca="1">ISBLANK(INDIRECT($A$116))</f>
        <v>0</v>
      </c>
    </row>
    <row r="117" spans="1:4" ht="10.5">
      <c r="A117" s="58" t="s">
        <v>244</v>
      </c>
      <c r="B117" t="str">
        <f ca="1">IF(ISTEXT(INDIRECT($A$117)),INDIRECT($A$117),"")</f>
        <v>Likutis ataskaitinio laikotarpio pradžioje</v>
      </c>
      <c r="C117">
        <f ca="1">IF(ISNUMBER(INDIRECT($A$117)),INDIRECT($A$117),0)</f>
        <v>0</v>
      </c>
      <c r="D117" t="b">
        <f ca="1">ISBLANK(INDIRECT($A$117))</f>
        <v>0</v>
      </c>
    </row>
    <row r="118" spans="1:4" ht="10.5">
      <c r="A118" s="58" t="s">
        <v>245</v>
      </c>
      <c r="B118">
        <f ca="1">IF(ISTEXT(INDIRECT($A$118)),INDIRECT($A$118),"")</f>
      </c>
      <c r="C118">
        <f ca="1">IF(ISNUMBER(INDIRECT($A$118)),ROUND(INDIRECT($A$118),2),0)</f>
        <v>3753.06</v>
      </c>
      <c r="D118" t="b">
        <f ca="1">ISBLANK(INDIRECT($A$118))</f>
        <v>0</v>
      </c>
    </row>
    <row r="119" spans="1:4" ht="10.5">
      <c r="A119" s="58" t="s">
        <v>246</v>
      </c>
      <c r="B119">
        <f ca="1">IF(ISTEXT(INDIRECT($A$119)),INDIRECT($A$119),"")</f>
      </c>
      <c r="C119">
        <f ca="1">IF(ISNUMBER(INDIRECT($A$119)),ROUND(INDIRECT($A$119),2),0)</f>
        <v>0</v>
      </c>
      <c r="D119" t="b">
        <f ca="1">ISBLANK(INDIRECT($A$119))</f>
        <v>1</v>
      </c>
    </row>
    <row r="120" spans="1:4" ht="10.5">
      <c r="A120" s="58" t="s">
        <v>247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1</v>
      </c>
    </row>
    <row r="121" spans="1:4" ht="10.5">
      <c r="A121" s="58" t="s">
        <v>248</v>
      </c>
      <c r="B121">
        <f ca="1">IF(ISTEXT(INDIRECT($A$121)),INDIRECT($A$121),"")</f>
      </c>
      <c r="C121">
        <f ca="1">IF(ISNUMBER(INDIRECT($A$121)),ROUND(INDIRECT($A$121),2),0)</f>
        <v>3753.06</v>
      </c>
      <c r="D121" t="b">
        <f ca="1">ISBLANK(INDIRECT($A$121))</f>
        <v>0</v>
      </c>
    </row>
    <row r="122" spans="1:4" ht="10.5">
      <c r="A122" s="58" t="s">
        <v>249</v>
      </c>
      <c r="B122" t="str">
        <f ca="1">IF(ISTEXT(INDIRECT($A$122)),INDIRECT($A$122),"")</f>
        <v>20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58" t="s">
        <v>250</v>
      </c>
      <c r="B123" t="str">
        <f ca="1">IF(ISTEXT(INDIRECT($A$123)),INDIRECT($A$123),"")</f>
        <v>Biologinio turto padidėjimas dėl: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58" t="s">
        <v>251</v>
      </c>
      <c r="B124">
        <f ca="1">IF(ISTEXT(INDIRECT($A$124)),INDIRECT($A$124),"")</f>
      </c>
      <c r="C124">
        <f ca="1">IF(ISNUMBER(INDIRECT($A$124)),ROUND(INDIRECT($A$124),2),0)</f>
        <v>8295.23</v>
      </c>
      <c r="D124" t="b">
        <f ca="1">ISBLANK(INDIRECT($A$124))</f>
        <v>0</v>
      </c>
    </row>
    <row r="125" spans="1:4" ht="10.5">
      <c r="A125" s="58" t="s">
        <v>252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0</v>
      </c>
    </row>
    <row r="126" spans="1:4" ht="10.5">
      <c r="A126" s="58" t="s">
        <v>253</v>
      </c>
      <c r="B126">
        <f ca="1">IF(ISTEXT(INDIRECT($A$126)),INDIRECT($A$126),"")</f>
      </c>
      <c r="C126">
        <f ca="1">IF(ISNUMBER(INDIRECT($A$126)),ROUND(INDIRECT($A$126),2),0)</f>
        <v>0</v>
      </c>
      <c r="D126" t="b">
        <f ca="1">ISBLANK(INDIRECT($A$126))</f>
        <v>0</v>
      </c>
    </row>
    <row r="127" spans="1:4" ht="10.5">
      <c r="A127" s="58" t="s">
        <v>254</v>
      </c>
      <c r="B127">
        <f ca="1">IF(ISTEXT(INDIRECT($A$127)),INDIRECT($A$127),"")</f>
      </c>
      <c r="C127">
        <f ca="1">IF(ISNUMBER(INDIRECT($A$127)),ROUND(INDIRECT($A$127),2),0)</f>
        <v>8295.23</v>
      </c>
      <c r="D127" t="b">
        <f ca="1">ISBLANK(INDIRECT($A$127))</f>
        <v>0</v>
      </c>
    </row>
    <row r="128" spans="1:4" ht="10.5">
      <c r="A128" s="58" t="s">
        <v>255</v>
      </c>
      <c r="B128" t="str">
        <f ca="1">IF(ISTEXT(INDIRECT($A$128)),INDIRECT($A$128),"")</f>
        <v>21</v>
      </c>
      <c r="C128">
        <f ca="1">IF(ISNUMBER(INDIRECT($A$128)),INDIRECT($A$128),0)</f>
        <v>0</v>
      </c>
      <c r="D128" t="b">
        <f ca="1">ISBLANK(INDIRECT($A$128))</f>
        <v>0</v>
      </c>
    </row>
    <row r="129" spans="1:4" ht="10.5">
      <c r="A129" s="58" t="s">
        <v>256</v>
      </c>
      <c r="B129" t="str">
        <f ca="1">IF(ISTEXT(INDIRECT($A$129)),INDIRECT($A$129),"")</f>
        <v>Prieauglio</v>
      </c>
      <c r="C129">
        <f ca="1">IF(ISNUMBER(INDIRECT($A$129)),INDIRECT($A$129),0)</f>
        <v>0</v>
      </c>
      <c r="D129" t="b">
        <f ca="1">ISBLANK(INDIRECT($A$129))</f>
        <v>0</v>
      </c>
    </row>
    <row r="130" spans="1:4" ht="10.5">
      <c r="A130" s="58" t="s">
        <v>257</v>
      </c>
      <c r="B130">
        <f ca="1">IF(ISTEXT(INDIRECT($A$130)),INDIRECT($A$130),"")</f>
      </c>
      <c r="C130">
        <f ca="1">IF(ISNUMBER(INDIRECT($A$130)),ROUND(INDIRECT($A$130),2),0)</f>
        <v>0</v>
      </c>
      <c r="D130" t="b">
        <f ca="1">ISBLANK(INDIRECT($A$130))</f>
        <v>1</v>
      </c>
    </row>
    <row r="131" spans="1:4" ht="10.5">
      <c r="A131" s="58" t="s">
        <v>258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1</v>
      </c>
    </row>
    <row r="132" spans="1:4" ht="10.5">
      <c r="A132" s="58" t="s">
        <v>259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0</v>
      </c>
    </row>
    <row r="133" spans="1:4" ht="10.5">
      <c r="A133" s="58" t="s">
        <v>260</v>
      </c>
      <c r="B133" t="str">
        <f ca="1">IF(ISTEXT(INDIRECT($A$133)),INDIRECT($A$133),"")</f>
        <v>22</v>
      </c>
      <c r="C133">
        <f ca="1">IF(ISNUMBER(INDIRECT($A$133)),INDIRECT($A$133),0)</f>
        <v>0</v>
      </c>
      <c r="D133" t="b">
        <f ca="1">ISBLANK(INDIRECT($A$133))</f>
        <v>0</v>
      </c>
    </row>
    <row r="134" spans="1:4" ht="10.5">
      <c r="A134" s="58" t="s">
        <v>261</v>
      </c>
      <c r="B134" t="str">
        <f ca="1">IF(ISTEXT(INDIRECT($A$134)),INDIRECT($A$134),"")</f>
        <v>Įsigijimo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58" t="s">
        <v>262</v>
      </c>
      <c r="B135">
        <f ca="1">IF(ISTEXT(INDIRECT($A$135)),INDIRECT($A$135),"")</f>
      </c>
      <c r="C135">
        <f ca="1">IF(ISNUMBER(INDIRECT($A$135)),ROUND(INDIRECT($A$135),2),0)</f>
        <v>0</v>
      </c>
      <c r="D135" t="b">
        <f ca="1">ISBLANK(INDIRECT($A$135))</f>
        <v>1</v>
      </c>
    </row>
    <row r="136" spans="1:4" ht="10.5">
      <c r="A136" s="58" t="s">
        <v>263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58" t="s">
        <v>264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58" t="s">
        <v>265</v>
      </c>
      <c r="B138">
        <f ca="1">IF(ISTEXT(INDIRECT($A$138)),INDIRECT($A$138),"")</f>
      </c>
      <c r="C138">
        <f ca="1">IF(ISNUMBER(INDIRECT($A$138)),ROUND(INDIRECT($A$138),2),0)</f>
        <v>0</v>
      </c>
      <c r="D138" t="b">
        <f ca="1">ISBLANK(INDIRECT($A$138))</f>
        <v>0</v>
      </c>
    </row>
    <row r="139" spans="1:4" ht="10.5">
      <c r="A139" s="58" t="s">
        <v>266</v>
      </c>
      <c r="B139" t="str">
        <f ca="1">IF(ISTEXT(INDIRECT($A$139)),INDIRECT($A$139),"")</f>
        <v>23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58" t="s">
        <v>267</v>
      </c>
      <c r="B140" t="str">
        <f ca="1">IF(ISTEXT(INDIRECT($A$140)),INDIRECT($A$140),"")</f>
        <v>Tikrosios vertės pasikeitimo, įvertinus pardavimo vietos išlaidas, pokyčių</v>
      </c>
      <c r="C140">
        <f ca="1">IF(ISNUMBER(INDIRECT($A$140)),INDIRECT($A$140),0)</f>
        <v>0</v>
      </c>
      <c r="D140" t="b">
        <f ca="1">ISBLANK(INDIRECT($A$140))</f>
        <v>0</v>
      </c>
    </row>
    <row r="141" spans="1:4" ht="10.5">
      <c r="A141" s="58" t="s">
        <v>268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58" t="s">
        <v>269</v>
      </c>
      <c r="B142">
        <f ca="1">IF(ISTEXT(INDIRECT($A$142)),INDIRECT($A$142),"")</f>
      </c>
      <c r="C142">
        <f ca="1">IF(ISNUMBER(INDIRECT($A$142)),ROUND(INDIRECT($A$142),2),0)</f>
        <v>0</v>
      </c>
      <c r="D142" t="b">
        <f ca="1">ISBLANK(INDIRECT($A$142))</f>
        <v>1</v>
      </c>
    </row>
    <row r="143" spans="1:4" ht="10.5">
      <c r="A143" s="58" t="s">
        <v>270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0</v>
      </c>
    </row>
    <row r="144" spans="1:4" ht="10.5">
      <c r="A144" s="58" t="s">
        <v>271</v>
      </c>
      <c r="B144" t="str">
        <f ca="1">IF(ISTEXT(INDIRECT($A$144)),INDIRECT($A$144),"")</f>
        <v>24</v>
      </c>
      <c r="C144">
        <f ca="1">IF(ISNUMBER(INDIRECT($A$144)),INDIRECT($A$144),0)</f>
        <v>0</v>
      </c>
      <c r="D144" t="b">
        <f ca="1">ISBLANK(INDIRECT($A$144))</f>
        <v>0</v>
      </c>
    </row>
    <row r="145" spans="1:4" ht="10.5">
      <c r="A145" s="58" t="s">
        <v>272</v>
      </c>
      <c r="B145" t="str">
        <f ca="1">IF(ISTEXT(INDIRECT($A$145)),INDIRECT($A$145),"")</f>
        <v>Gauto nemokamai</v>
      </c>
      <c r="C145">
        <f ca="1">IF(ISNUMBER(INDIRECT($A$145)),INDIRECT($A$145),0)</f>
        <v>0</v>
      </c>
      <c r="D145" t="b">
        <f ca="1">ISBLANK(INDIRECT($A$145))</f>
        <v>0</v>
      </c>
    </row>
    <row r="146" spans="1:4" ht="10.5">
      <c r="A146" s="58" t="s">
        <v>273</v>
      </c>
      <c r="B146">
        <f ca="1">IF(ISTEXT(INDIRECT($A$146)),INDIRECT($A$146),"")</f>
      </c>
      <c r="C146">
        <f ca="1">IF(ISNUMBER(INDIRECT($A$146)),ROUND(INDIRECT($A$146),2),0)</f>
        <v>0</v>
      </c>
      <c r="D146" t="b">
        <f ca="1">ISBLANK(INDIRECT($A$146))</f>
        <v>1</v>
      </c>
    </row>
    <row r="147" spans="1:4" ht="10.5">
      <c r="A147" s="58" t="s">
        <v>274</v>
      </c>
      <c r="B147">
        <f ca="1">IF(ISTEXT(INDIRECT($A$147)),INDIRECT($A$147),"")</f>
      </c>
      <c r="C147">
        <f ca="1">IF(ISNUMBER(INDIRECT($A$147)),ROUND(INDIRECT($A$147),2),0)</f>
        <v>0</v>
      </c>
      <c r="D147" t="b">
        <f ca="1">ISBLANK(INDIRECT($A$147))</f>
        <v>1</v>
      </c>
    </row>
    <row r="148" spans="1:4" ht="10.5">
      <c r="A148" s="58" t="s">
        <v>275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0</v>
      </c>
    </row>
    <row r="149" spans="1:4" ht="10.5">
      <c r="A149" s="58" t="s">
        <v>276</v>
      </c>
      <c r="B149" t="str">
        <f ca="1">IF(ISTEXT(INDIRECT($A$149)),INDIRECT($A$149),"")</f>
        <v>25</v>
      </c>
      <c r="C149">
        <f ca="1">IF(ISNUMBER(INDIRECT($A$149)),INDIRECT($A$149),0)</f>
        <v>0</v>
      </c>
      <c r="D149" t="b">
        <f ca="1">ISBLANK(INDIRECT($A$149))</f>
        <v>0</v>
      </c>
    </row>
    <row r="150" spans="1:4" ht="10.5">
      <c r="A150" s="58" t="s">
        <v>277</v>
      </c>
      <c r="B150" t="str">
        <f ca="1">IF(ISTEXT(INDIRECT($A$150)),INDIRECT($A$150),"")</f>
        <v>Pergrupavimo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58" t="s">
        <v>278</v>
      </c>
      <c r="B151">
        <f ca="1">IF(ISTEXT(INDIRECT($A$151)),INDIRECT($A$151),"")</f>
      </c>
      <c r="C151">
        <f ca="1">IF(ISNUMBER(INDIRECT($A$151)),ROUND(INDIRECT($A$151),2),0)</f>
        <v>8295.23</v>
      </c>
      <c r="D151" t="b">
        <f ca="1">ISBLANK(INDIRECT($A$151))</f>
        <v>0</v>
      </c>
    </row>
    <row r="152" spans="1:4" ht="10.5">
      <c r="A152" s="58" t="s">
        <v>279</v>
      </c>
      <c r="B152">
        <f ca="1">IF(ISTEXT(INDIRECT($A$152)),INDIRECT($A$152),"")</f>
      </c>
      <c r="C152">
        <f ca="1">IF(ISNUMBER(INDIRECT($A$152)),ROUND(INDIRECT($A$152),2),0)</f>
        <v>0</v>
      </c>
      <c r="D152" t="b">
        <f ca="1">ISBLANK(INDIRECT($A$152))</f>
        <v>1</v>
      </c>
    </row>
    <row r="153" spans="1:4" ht="10.5">
      <c r="A153" s="58" t="s">
        <v>280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1</v>
      </c>
    </row>
    <row r="154" spans="1:4" ht="10.5">
      <c r="A154" s="58" t="s">
        <v>281</v>
      </c>
      <c r="B154">
        <f ca="1">IF(ISTEXT(INDIRECT($A$154)),INDIRECT($A$154),"")</f>
      </c>
      <c r="C154">
        <f ca="1">IF(ISNUMBER(INDIRECT($A$154)),ROUND(INDIRECT($A$154),2),0)</f>
        <v>8295.23</v>
      </c>
      <c r="D154" t="b">
        <f ca="1">ISBLANK(INDIRECT($A$154))</f>
        <v>0</v>
      </c>
    </row>
    <row r="155" spans="1:4" ht="10.5">
      <c r="A155" s="58" t="s">
        <v>282</v>
      </c>
      <c r="B155" t="str">
        <f ca="1">IF(ISTEXT(INDIRECT($A$155)),INDIRECT($A$155),"")</f>
        <v>26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58" t="s">
        <v>283</v>
      </c>
      <c r="B156" t="str">
        <f ca="1">IF(ISTEXT(INDIRECT($A$156)),INDIRECT($A$156),"")</f>
        <v>Bioginio turto sumažėjimas dėl:</v>
      </c>
      <c r="C156">
        <f ca="1">IF(ISNUMBER(INDIRECT($A$156)),INDIRECT($A$156),0)</f>
        <v>0</v>
      </c>
      <c r="D156" t="b">
        <f ca="1">ISBLANK(INDIRECT($A$156))</f>
        <v>0</v>
      </c>
    </row>
    <row r="157" spans="1:4" ht="10.5">
      <c r="A157" s="58" t="s">
        <v>284</v>
      </c>
      <c r="B157">
        <f ca="1">IF(ISTEXT(INDIRECT($A$157)),INDIRECT($A$157),"")</f>
      </c>
      <c r="C157">
        <f ca="1">IF(ISNUMBER(INDIRECT($A$157)),ROUND(INDIRECT($A$157),2),0)</f>
        <v>10714.32</v>
      </c>
      <c r="D157" t="b">
        <f ca="1">ISBLANK(INDIRECT($A$157))</f>
        <v>0</v>
      </c>
    </row>
    <row r="158" spans="1:4" ht="10.5">
      <c r="A158" s="58" t="s">
        <v>285</v>
      </c>
      <c r="B158">
        <f ca="1">IF(ISTEXT(INDIRECT($A$158)),INDIRECT($A$158),"")</f>
      </c>
      <c r="C158">
        <f ca="1">IF(ISNUMBER(INDIRECT($A$158)),ROUND(INDIRECT($A$158),2),0)</f>
        <v>0</v>
      </c>
      <c r="D158" t="b">
        <f ca="1">ISBLANK(INDIRECT($A$158))</f>
        <v>0</v>
      </c>
    </row>
    <row r="159" spans="1:4" ht="10.5">
      <c r="A159" s="58" t="s">
        <v>286</v>
      </c>
      <c r="B159">
        <f ca="1">IF(ISTEXT(INDIRECT($A$159)),INDIRECT($A$159),"")</f>
      </c>
      <c r="C159">
        <f ca="1">IF(ISNUMBER(INDIRECT($A$159)),ROUND(INDIRECT($A$159),2),0)</f>
        <v>0</v>
      </c>
      <c r="D159" t="b">
        <f ca="1">ISBLANK(INDIRECT($A$159))</f>
        <v>0</v>
      </c>
    </row>
    <row r="160" spans="1:4" ht="10.5">
      <c r="A160" s="58" t="s">
        <v>287</v>
      </c>
      <c r="B160">
        <f ca="1">IF(ISTEXT(INDIRECT($A$160)),INDIRECT($A$160),"")</f>
      </c>
      <c r="C160">
        <f ca="1">IF(ISNUMBER(INDIRECT($A$160)),ROUND(INDIRECT($A$160),2),0)</f>
        <v>10714.32</v>
      </c>
      <c r="D160" t="b">
        <f ca="1">ISBLANK(INDIRECT($A$160))</f>
        <v>0</v>
      </c>
    </row>
    <row r="161" spans="1:4" ht="10.5">
      <c r="A161" s="58" t="s">
        <v>288</v>
      </c>
      <c r="B161" t="str">
        <f ca="1">IF(ISTEXT(INDIRECT($A$161)),INDIRECT($A$161),"")</f>
        <v>27</v>
      </c>
      <c r="C161">
        <f ca="1">IF(ISNUMBER(INDIRECT($A$161)),INDIRECT($A$161),0)</f>
        <v>0</v>
      </c>
      <c r="D161" t="b">
        <f ca="1">ISBLANK(INDIRECT($A$161))</f>
        <v>0</v>
      </c>
    </row>
    <row r="162" spans="1:4" ht="10.5">
      <c r="A162" s="58" t="s">
        <v>289</v>
      </c>
      <c r="B162" t="str">
        <f ca="1">IF(ISTEXT(INDIRECT($A$162)),INDIRECT($A$162),"")</f>
        <v>Pardavimo</v>
      </c>
      <c r="C162">
        <f ca="1">IF(ISNUMBER(INDIRECT($A$162)),INDIRECT($A$162),0)</f>
        <v>0</v>
      </c>
      <c r="D162" t="b">
        <f ca="1">ISBLANK(INDIRECT($A$162))</f>
        <v>0</v>
      </c>
    </row>
    <row r="163" spans="1:4" ht="10.5">
      <c r="A163" s="58" t="s">
        <v>290</v>
      </c>
      <c r="B163">
        <f ca="1">IF(ISTEXT(INDIRECT($A$163)),INDIRECT($A$163),"")</f>
      </c>
      <c r="C163">
        <f ca="1">IF(ISNUMBER(INDIRECT($A$163)),ROUND(INDIRECT($A$163),2),0)</f>
        <v>0</v>
      </c>
      <c r="D163" t="b">
        <f ca="1">ISBLANK(INDIRECT($A$163))</f>
        <v>1</v>
      </c>
    </row>
    <row r="164" spans="1:4" ht="10.5">
      <c r="A164" s="58" t="s">
        <v>291</v>
      </c>
      <c r="B164">
        <f ca="1">IF(ISTEXT(INDIRECT($A$164)),INDIRECT($A$164),"")</f>
      </c>
      <c r="C164">
        <f ca="1">IF(ISNUMBER(INDIRECT($A$164)),ROUND(INDIRECT($A$164),2),0)</f>
        <v>0</v>
      </c>
      <c r="D164" t="b">
        <f ca="1">ISBLANK(INDIRECT($A$164))</f>
        <v>1</v>
      </c>
    </row>
    <row r="165" spans="1:4" ht="10.5">
      <c r="A165" s="58" t="s">
        <v>292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0</v>
      </c>
    </row>
    <row r="166" spans="1:4" ht="10.5">
      <c r="A166" s="58" t="s">
        <v>293</v>
      </c>
      <c r="B166" t="str">
        <f ca="1">IF(ISTEXT(INDIRECT($A$166)),INDIRECT($A$166),"")</f>
        <v>28</v>
      </c>
      <c r="C166">
        <f ca="1">IF(ISNUMBER(INDIRECT($A$166)),INDIRECT($A$166),0)</f>
        <v>0</v>
      </c>
      <c r="D166" t="b">
        <f ca="1">ISBLANK(INDIRECT($A$166))</f>
        <v>0</v>
      </c>
    </row>
    <row r="167" spans="1:4" ht="10.5">
      <c r="A167" s="58" t="s">
        <v>294</v>
      </c>
      <c r="B167" t="str">
        <f ca="1">IF(ISTEXT(INDIRECT($A$167)),INDIRECT($A$167),"")</f>
        <v>Perdavimo</v>
      </c>
      <c r="C167">
        <f ca="1">IF(ISNUMBER(INDIRECT($A$167)),INDIRECT($A$167),0)</f>
        <v>0</v>
      </c>
      <c r="D167" t="b">
        <f ca="1">ISBLANK(INDIRECT($A$167))</f>
        <v>0</v>
      </c>
    </row>
    <row r="168" spans="1:4" ht="10.5">
      <c r="A168" s="58" t="s">
        <v>295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58" t="s">
        <v>296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58" t="s">
        <v>297</v>
      </c>
      <c r="B170">
        <f ca="1">IF(ISTEXT(INDIRECT($A$170)),INDIRECT($A$170),"")</f>
      </c>
      <c r="C170">
        <f ca="1">IF(ISNUMBER(INDIRECT($A$170)),ROUND(INDIRECT($A$170),2),0)</f>
        <v>0</v>
      </c>
      <c r="D170" t="b">
        <f ca="1">ISBLANK(INDIRECT($A$170))</f>
        <v>0</v>
      </c>
    </row>
    <row r="171" spans="1:4" ht="10.5">
      <c r="A171" s="58" t="s">
        <v>298</v>
      </c>
      <c r="B171" t="str">
        <f ca="1">IF(ISTEXT(INDIRECT($A$171)),INDIRECT($A$171),"")</f>
        <v>29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58" t="s">
        <v>299</v>
      </c>
      <c r="B172" t="str">
        <f ca="1">IF(ISTEXT(INDIRECT($A$172)),INDIRECT($A$172),"")</f>
        <v>Tikrosios vertės, atėmus įvertintas pardavimo vietos išlaidas, pokyčių</v>
      </c>
      <c r="C172">
        <f ca="1">IF(ISNUMBER(INDIRECT($A$172)),INDIRECT($A$172),0)</f>
        <v>0</v>
      </c>
      <c r="D172" t="b">
        <f ca="1">ISBLANK(INDIRECT($A$172))</f>
        <v>0</v>
      </c>
    </row>
    <row r="173" spans="1:4" ht="10.5">
      <c r="A173" s="58" t="s">
        <v>300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58" t="s">
        <v>301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58" t="s">
        <v>302</v>
      </c>
      <c r="B175">
        <f ca="1">IF(ISTEXT(INDIRECT($A$175)),INDIRECT($A$175),"")</f>
      </c>
      <c r="C175">
        <f ca="1">IF(ISNUMBER(INDIRECT($A$175)),ROUND(INDIRECT($A$175),2),0)</f>
        <v>0</v>
      </c>
      <c r="D175" t="b">
        <f ca="1">ISBLANK(INDIRECT($A$175))</f>
        <v>0</v>
      </c>
    </row>
    <row r="176" spans="1:4" ht="10.5">
      <c r="A176" s="58" t="s">
        <v>303</v>
      </c>
      <c r="B176" t="str">
        <f ca="1">IF(ISTEXT(INDIRECT($A$176)),INDIRECT($A$176),"")</f>
        <v>30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58" t="s">
        <v>304</v>
      </c>
      <c r="B177" t="str">
        <f ca="1">IF(ISTEXT(INDIRECT($A$177)),INDIRECT($A$177),"")</f>
        <v>Žemės ūkio produkcijos numatomo gavimo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58" t="s">
        <v>305</v>
      </c>
      <c r="B178">
        <f ca="1">IF(ISTEXT(INDIRECT($A$178)),INDIRECT($A$178),"")</f>
      </c>
      <c r="C178">
        <f ca="1">IF(ISNUMBER(INDIRECT($A$178)),ROUND(INDIRECT($A$178),2),0)</f>
        <v>0</v>
      </c>
      <c r="D178" t="b">
        <f ca="1">ISBLANK(INDIRECT($A$178))</f>
        <v>1</v>
      </c>
    </row>
    <row r="179" spans="1:4" ht="10.5">
      <c r="A179" s="58" t="s">
        <v>306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58" t="s">
        <v>307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0</v>
      </c>
    </row>
    <row r="181" spans="1:4" ht="10.5">
      <c r="A181" s="58" t="s">
        <v>308</v>
      </c>
      <c r="B181" t="str">
        <f ca="1">IF(ISTEXT(INDIRECT($A$181)),INDIRECT($A$181),"")</f>
        <v>31</v>
      </c>
      <c r="C181">
        <f ca="1">IF(ISNUMBER(INDIRECT($A$181)),INDIRECT($A$181),0)</f>
        <v>0</v>
      </c>
      <c r="D181" t="b">
        <f ca="1">ISBLANK(INDIRECT($A$181))</f>
        <v>0</v>
      </c>
    </row>
    <row r="182" spans="1:4" ht="10.5">
      <c r="A182" s="58" t="s">
        <v>309</v>
      </c>
      <c r="B182" t="str">
        <f ca="1">IF(ISTEXT(INDIRECT($A$182)),INDIRECT($A$182),"")</f>
        <v>Nurašymo</v>
      </c>
      <c r="C182">
        <f ca="1">IF(ISNUMBER(INDIRECT($A$182)),INDIRECT($A$182),0)</f>
        <v>0</v>
      </c>
      <c r="D182" t="b">
        <f ca="1">ISBLANK(INDIRECT($A$182))</f>
        <v>0</v>
      </c>
    </row>
    <row r="183" spans="1:4" ht="10.5">
      <c r="A183" s="58" t="s">
        <v>310</v>
      </c>
      <c r="B183">
        <f ca="1">IF(ISTEXT(INDIRECT($A$183)),INDIRECT($A$183),"")</f>
      </c>
      <c r="C183">
        <f ca="1">IF(ISNUMBER(INDIRECT($A$183)),ROUND(INDIRECT($A$183),2),0)</f>
        <v>0</v>
      </c>
      <c r="D183" t="b">
        <f ca="1">ISBLANK(INDIRECT($A$183))</f>
        <v>1</v>
      </c>
    </row>
    <row r="184" spans="1:4" ht="10.5">
      <c r="A184" s="58" t="s">
        <v>311</v>
      </c>
      <c r="B184">
        <f ca="1">IF(ISTEXT(INDIRECT($A$184)),INDIRECT($A$184),"")</f>
      </c>
      <c r="C184">
        <f ca="1">IF(ISNUMBER(INDIRECT($A$184)),ROUND(INDIRECT($A$184),2),0)</f>
        <v>0</v>
      </c>
      <c r="D184" t="b">
        <f ca="1">ISBLANK(INDIRECT($A$184))</f>
        <v>1</v>
      </c>
    </row>
    <row r="185" spans="1:4" ht="10.5">
      <c r="A185" s="58" t="s">
        <v>312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1</v>
      </c>
    </row>
    <row r="186" spans="1:4" ht="10.5">
      <c r="A186" s="58" t="s">
        <v>313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0</v>
      </c>
    </row>
    <row r="187" spans="1:4" ht="10.5">
      <c r="A187" s="58" t="s">
        <v>314</v>
      </c>
      <c r="B187" t="str">
        <f ca="1">IF(ISTEXT(INDIRECT($A$187)),INDIRECT($A$187),"")</f>
        <v>32</v>
      </c>
      <c r="C187">
        <f ca="1">IF(ISNUMBER(INDIRECT($A$187)),INDIRECT($A$187),0)</f>
        <v>0</v>
      </c>
      <c r="D187" t="b">
        <f ca="1">ISBLANK(INDIRECT($A$187))</f>
        <v>0</v>
      </c>
    </row>
    <row r="188" spans="1:4" ht="10.5">
      <c r="A188" s="58" t="s">
        <v>315</v>
      </c>
      <c r="B188" t="str">
        <f ca="1">IF(ISTEXT(INDIRECT($A$188)),INDIRECT($A$188),"")</f>
        <v>Pergrupavimo</v>
      </c>
      <c r="C188">
        <f ca="1">IF(ISNUMBER(INDIRECT($A$188)),INDIRECT($A$188),0)</f>
        <v>0</v>
      </c>
      <c r="D188" t="b">
        <f ca="1">ISBLANK(INDIRECT($A$188))</f>
        <v>0</v>
      </c>
    </row>
    <row r="189" spans="1:4" ht="10.5">
      <c r="A189" s="58" t="s">
        <v>316</v>
      </c>
      <c r="B189">
        <f ca="1">IF(ISTEXT(INDIRECT($A$189)),INDIRECT($A$189),"")</f>
      </c>
      <c r="C189">
        <f ca="1">IF(ISNUMBER(INDIRECT($A$189)),ROUND(INDIRECT($A$189),2),0)</f>
        <v>10714.32</v>
      </c>
      <c r="D189" t="b">
        <f ca="1">ISBLANK(INDIRECT($A$189))</f>
        <v>0</v>
      </c>
    </row>
    <row r="190" spans="1:4" ht="10.5">
      <c r="A190" s="58" t="s">
        <v>317</v>
      </c>
      <c r="B190">
        <f ca="1">IF(ISTEXT(INDIRECT($A$190)),INDIRECT($A$190),"")</f>
      </c>
      <c r="C190">
        <f ca="1">IF(ISNUMBER(INDIRECT($A$190)),ROUND(INDIRECT($A$190),2),0)</f>
        <v>0</v>
      </c>
      <c r="D190" t="b">
        <f ca="1">ISBLANK(INDIRECT($A$190))</f>
        <v>1</v>
      </c>
    </row>
    <row r="191" spans="1:4" ht="10.5">
      <c r="A191" s="58" t="s">
        <v>318</v>
      </c>
      <c r="B191">
        <f ca="1">IF(ISTEXT(INDIRECT($A$191)),INDIRECT($A$191),"")</f>
      </c>
      <c r="C191">
        <f ca="1">IF(ISNUMBER(INDIRECT($A$191)),ROUND(INDIRECT($A$191),2),0)</f>
        <v>0</v>
      </c>
      <c r="D191" t="b">
        <f ca="1">ISBLANK(INDIRECT($A$191))</f>
        <v>1</v>
      </c>
    </row>
    <row r="192" spans="1:4" ht="10.5">
      <c r="A192" s="58" t="s">
        <v>319</v>
      </c>
      <c r="B192">
        <f ca="1">IF(ISTEXT(INDIRECT($A$192)),INDIRECT($A$192),"")</f>
      </c>
      <c r="C192">
        <f ca="1">IF(ISNUMBER(INDIRECT($A$192)),ROUND(INDIRECT($A$192),2),0)</f>
        <v>10714.32</v>
      </c>
      <c r="D192" t="b">
        <f ca="1">ISBLANK(INDIRECT($A$192))</f>
        <v>0</v>
      </c>
    </row>
    <row r="193" spans="1:4" ht="10.5">
      <c r="A193" s="58" t="s">
        <v>320</v>
      </c>
      <c r="B193" t="str">
        <f ca="1">IF(ISTEXT(INDIRECT($A$193)),INDIRECT($A$193),"")</f>
        <v>33</v>
      </c>
      <c r="C193">
        <f ca="1">IF(ISNUMBER(INDIRECT($A$193)),INDIRECT($A$193),0)</f>
        <v>0</v>
      </c>
      <c r="D193" t="b">
        <f ca="1">ISBLANK(INDIRECT($A$193))</f>
        <v>0</v>
      </c>
    </row>
    <row r="194" spans="1:4" ht="10.5">
      <c r="A194" s="58" t="s">
        <v>321</v>
      </c>
      <c r="B194" t="str">
        <f ca="1">IF(ISTEXT(INDIRECT($A$194)),INDIRECT($A$194),"")</f>
        <v>Kitų priežasčių</v>
      </c>
      <c r="C194">
        <f ca="1">IF(ISNUMBER(INDIRECT($A$194)),INDIRECT($A$194),0)</f>
        <v>0</v>
      </c>
      <c r="D194" t="b">
        <f ca="1">ISBLANK(INDIRECT($A$194))</f>
        <v>0</v>
      </c>
    </row>
    <row r="195" spans="1:4" ht="10.5">
      <c r="A195" s="58" t="s">
        <v>322</v>
      </c>
      <c r="B195">
        <f ca="1">IF(ISTEXT(INDIRECT($A$195)),INDIRECT($A$195),"")</f>
      </c>
      <c r="C195">
        <f ca="1">IF(ISNUMBER(INDIRECT($A$195)),ROUND(INDIRECT($A$195),2),0)</f>
        <v>0</v>
      </c>
      <c r="D195" t="b">
        <f ca="1">ISBLANK(INDIRECT($A$195))</f>
        <v>1</v>
      </c>
    </row>
    <row r="196" spans="1:4" ht="10.5">
      <c r="A196" s="58" t="s">
        <v>323</v>
      </c>
      <c r="B196">
        <f ca="1">IF(ISTEXT(INDIRECT($A$196)),INDIRECT($A$196),"")</f>
      </c>
      <c r="C196">
        <f ca="1">IF(ISNUMBER(INDIRECT($A$196)),ROUND(INDIRECT($A$196),2),0)</f>
        <v>0</v>
      </c>
      <c r="D196" t="b">
        <f ca="1">ISBLANK(INDIRECT($A$196))</f>
        <v>1</v>
      </c>
    </row>
    <row r="197" spans="1:4" ht="10.5">
      <c r="A197" s="58" t="s">
        <v>324</v>
      </c>
      <c r="B197">
        <f ca="1">IF(ISTEXT(INDIRECT($A$197)),INDIRECT($A$197),"")</f>
      </c>
      <c r="C197">
        <f ca="1">IF(ISNUMBER(INDIRECT($A$197)),ROUND(INDIRECT($A$197),2),0)</f>
        <v>0</v>
      </c>
      <c r="D197" t="b">
        <f ca="1">ISBLANK(INDIRECT($A$197))</f>
        <v>1</v>
      </c>
    </row>
    <row r="198" spans="1:4" ht="10.5">
      <c r="A198" s="58" t="s">
        <v>325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58" t="s">
        <v>326</v>
      </c>
      <c r="B199" t="str">
        <f ca="1">IF(ISTEXT(INDIRECT($A$199)),INDIRECT($A$199),"")</f>
        <v>34</v>
      </c>
      <c r="C199">
        <f ca="1">IF(ISNUMBER(INDIRECT($A$199)),INDIRECT($A$199),0)</f>
        <v>0</v>
      </c>
      <c r="D199" t="b">
        <f ca="1">ISBLANK(INDIRECT($A$199))</f>
        <v>0</v>
      </c>
    </row>
    <row r="200" spans="1:4" ht="10.5">
      <c r="A200" s="58" t="s">
        <v>327</v>
      </c>
      <c r="B200" t="str">
        <f ca="1">IF(ISTEXT(INDIRECT($A$200)),INDIRECT($A$200),"")</f>
        <v>Kiti pokyčiai*</v>
      </c>
      <c r="C200">
        <f ca="1">IF(ISNUMBER(INDIRECT($A$200)),INDIRECT($A$200),0)</f>
        <v>0</v>
      </c>
      <c r="D200" t="b">
        <f ca="1">ISBLANK(INDIRECT($A$200))</f>
        <v>0</v>
      </c>
    </row>
    <row r="201" spans="1:4" ht="10.5">
      <c r="A201" s="58" t="s">
        <v>328</v>
      </c>
      <c r="B201">
        <f ca="1">IF(ISTEXT(INDIRECT($A$201)),INDIRECT($A$201),"")</f>
      </c>
      <c r="C201">
        <f ca="1">IF(ISNUMBER(INDIRECT($A$201)),ROUND(INDIRECT($A$201),2),0)</f>
        <v>0</v>
      </c>
      <c r="D201" t="b">
        <f ca="1">ISBLANK(INDIRECT($A$201))</f>
        <v>1</v>
      </c>
    </row>
    <row r="202" spans="1:4" ht="10.5">
      <c r="A202" s="58" t="s">
        <v>329</v>
      </c>
      <c r="B202">
        <f ca="1">IF(ISTEXT(INDIRECT($A$202)),INDIRECT($A$202),"")</f>
      </c>
      <c r="C202">
        <f ca="1">IF(ISNUMBER(INDIRECT($A$202)),ROUND(INDIRECT($A$202),2),0)</f>
        <v>0</v>
      </c>
      <c r="D202" t="b">
        <f ca="1">ISBLANK(INDIRECT($A$202))</f>
        <v>1</v>
      </c>
    </row>
    <row r="203" spans="1:4" ht="10.5">
      <c r="A203" s="58" t="s">
        <v>330</v>
      </c>
      <c r="B203">
        <f ca="1">IF(ISTEXT(INDIRECT($A$203)),INDIRECT($A$203),"")</f>
      </c>
      <c r="C203">
        <f ca="1">IF(ISNUMBER(INDIRECT($A$203)),ROUND(INDIRECT($A$203),2),0)</f>
        <v>0</v>
      </c>
      <c r="D203" t="b">
        <f ca="1">ISBLANK(INDIRECT($A$203))</f>
        <v>1</v>
      </c>
    </row>
    <row r="204" spans="1:4" ht="10.5">
      <c r="A204" s="58" t="s">
        <v>331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0</v>
      </c>
    </row>
    <row r="205" spans="1:4" ht="10.5">
      <c r="A205" s="58" t="s">
        <v>332</v>
      </c>
      <c r="B205" t="str">
        <f ca="1">IF(ISTEXT(INDIRECT($A$205)),INDIRECT($A$205),"")</f>
        <v>35</v>
      </c>
      <c r="C205">
        <f ca="1">IF(ISNUMBER(INDIRECT($A$205)),INDIRECT($A$205),0)</f>
        <v>0</v>
      </c>
      <c r="D205" t="b">
        <f ca="1">ISBLANK(INDIRECT($A$205))</f>
        <v>0</v>
      </c>
    </row>
    <row r="206" spans="1:4" ht="10.5">
      <c r="A206" s="58" t="s">
        <v>333</v>
      </c>
      <c r="B206" t="str">
        <f ca="1">IF(ISTEXT(INDIRECT($A$206)),INDIRECT($A$206),"")</f>
        <v>Likutis ataskaitinio laikotarpio pabaigoje (1+2-3+/-4)</v>
      </c>
      <c r="C206">
        <f ca="1">IF(ISNUMBER(INDIRECT($A$206)),INDIRECT($A$206),0)</f>
        <v>0</v>
      </c>
      <c r="D206" t="b">
        <f ca="1">ISBLANK(INDIRECT($A$206))</f>
        <v>0</v>
      </c>
    </row>
    <row r="207" spans="1:4" ht="10.5">
      <c r="A207" s="58" t="s">
        <v>334</v>
      </c>
      <c r="B207">
        <f ca="1">IF(ISTEXT(INDIRECT($A$207)),INDIRECT($A$207),"")</f>
      </c>
      <c r="C207">
        <f ca="1">IF(ISNUMBER(INDIRECT($A$207)),ROUND(INDIRECT($A$207),2),0)</f>
        <v>1333.97</v>
      </c>
      <c r="D207" t="b">
        <f ca="1">ISBLANK(INDIRECT($A$207))</f>
        <v>0</v>
      </c>
    </row>
    <row r="208" spans="1:4" ht="10.5">
      <c r="A208" s="58" t="s">
        <v>335</v>
      </c>
      <c r="B208">
        <f ca="1">IF(ISTEXT(INDIRECT($A$208)),INDIRECT($A$208),"")</f>
      </c>
      <c r="C208">
        <f ca="1">IF(ISNUMBER(INDIRECT($A$208)),ROUND(INDIRECT($A$208),2),0)</f>
        <v>0</v>
      </c>
      <c r="D208" t="b">
        <f ca="1">ISBLANK(INDIRECT($A$208))</f>
        <v>0</v>
      </c>
    </row>
    <row r="209" spans="1:4" ht="10.5">
      <c r="A209" s="58" t="s">
        <v>336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0</v>
      </c>
    </row>
    <row r="210" spans="1:4" ht="10.5">
      <c r="A210" s="58" t="s">
        <v>337</v>
      </c>
      <c r="B210">
        <f ca="1">IF(ISTEXT(INDIRECT($A$210)),INDIRECT($A$210),"")</f>
      </c>
      <c r="C210">
        <f ca="1">IF(ISNUMBER(INDIRECT($A$210)),ROUND(INDIRECT($A$210),2),0)</f>
        <v>1333.97</v>
      </c>
      <c r="D210" t="b">
        <f ca="1">ISBLANK(INDIRECT($A$210))</f>
        <v>0</v>
      </c>
    </row>
    <row r="211" spans="1:4" ht="10.5">
      <c r="A211" s="58" t="s">
        <v>338</v>
      </c>
      <c r="B211" t="str">
        <f ca="1">IF(ISTEXT(INDIRECT($A$211)),INDIRECT($A$211),"")</f>
        <v>2224</v>
      </c>
      <c r="C211">
        <f ca="1">IF(ISNUMBER(INDIRECT($A$211)),INDIRECT($A$211),0)</f>
        <v>0</v>
      </c>
      <c r="D211" t="b">
        <f ca="1">ISBLANK(INDIRECT($A$211))</f>
        <v>0</v>
      </c>
    </row>
    <row r="212" spans="1:4" ht="10.5">
      <c r="A212" s="58" t="s">
        <v>339</v>
      </c>
      <c r="B212" t="str">
        <f ca="1">IF(ISTEXT(INDIRECT($A$212)),INDIRECT($A$212),"")</f>
        <v>Jonas Jočiūnas</v>
      </c>
      <c r="C212">
        <f ca="1">IF(ISNUMBER(INDIRECT($A$212)),INDIRECT($A$212),0)</f>
        <v>0</v>
      </c>
      <c r="D212" t="b">
        <f ca="1">ISBLANK(INDIRECT($A$212))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2016-03-13T17:49:48Z</cp:lastPrinted>
  <dcterms:created xsi:type="dcterms:W3CDTF">2003-09-13T06:13:56Z</dcterms:created>
  <dcterms:modified xsi:type="dcterms:W3CDTF">2016-03-13T18:18:55Z</dcterms:modified>
  <cp:category/>
  <cp:version/>
  <cp:contentType/>
  <cp:contentStatus/>
</cp:coreProperties>
</file>