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PS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'DATA'!$A$1:$D$472</definedName>
    <definedName name="DepKodas">'Istaiga'!$B$8</definedName>
    <definedName name="DepPavadinimas">'Istaiga'!$B$9</definedName>
    <definedName name="Dir">'Istaiga'!$B$10</definedName>
    <definedName name="Forma">'F_PSA'!$B$1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'F_PSA'!$C$1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'F_PSA'!$D$2</definedName>
    <definedName name="Metai">'F_PSA'!$C$2</definedName>
    <definedName name="MinKodas">'Istaiga'!$B$6</definedName>
    <definedName name="MinPavadinimas">'Istaiga'!$B$7</definedName>
    <definedName name="Parametrai">'DATA'!$F$1:$N$2</definedName>
    <definedName name="_xlnm.Print_Area" localSheetId="0">'F_PSA'!$A$1:$K$91</definedName>
    <definedName name="_xlnm.Print_Titles" localSheetId="0">'F_PSA'!$4:$7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'F_PSA'!$A$1</definedName>
  </definedNames>
  <calcPr fullCalcOnLoad="1" fullPrecision="0"/>
</workbook>
</file>

<file path=xl/sharedStrings.xml><?xml version="1.0" encoding="utf-8"?>
<sst xmlns="http://schemas.openxmlformats.org/spreadsheetml/2006/main" count="2034" uniqueCount="769">
  <si>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</si>
  <si>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</si>
  <si>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</si>
  <si>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</si>
  <si>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</si>
  <si>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</si>
  <si>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</si>
  <si>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</si>
  <si>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</si>
  <si>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</si>
  <si>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</si>
  <si>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</si>
  <si>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</si>
  <si>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</si>
  <si>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</si>
  <si>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</si>
  <si>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</si>
  <si>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</si>
  <si>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</si>
  <si>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</si>
  <si>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</si>
  <si>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</si>
  <si>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</si>
  <si>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</si>
  <si>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</si>
  <si>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</si>
  <si>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</si>
  <si>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</si>
  <si>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</si>
  <si>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</si>
  <si>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Straipsniai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</si>
  <si>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</si>
  <si>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</si>
  <si>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</si>
  <si>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</si>
  <si>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2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</si>
  <si>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</si>
  <si>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</si>
  <si>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</si>
  <si>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</si>
  <si>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</si>
  <si>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</si>
  <si>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</si>
  <si>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</si>
  <si>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</si>
  <si>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</si>
  <si>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</si>
  <si>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</si>
  <si>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</si>
  <si>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</si>
  <si>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</si>
  <si>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</si>
  <si>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</si>
  <si>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Iš viso</t>
  </si>
  <si>
    <t>Pasta-bos Nr.</t>
  </si>
  <si>
    <t>F_PSA</t>
  </si>
  <si>
    <t>Forma PSA</t>
  </si>
  <si>
    <t>5-iojo VSAFAS „Pinigų srautų ataskaita“</t>
  </si>
  <si>
    <t>2 priedas</t>
  </si>
  <si>
    <t>PINIGŲ SRAUTŲ ATASKAITA</t>
  </si>
  <si>
    <t>PAGRINDINĖS VEIKLOS PINIGŲ SRAUTAI</t>
  </si>
  <si>
    <t>Įplaukos</t>
  </si>
  <si>
    <t>Iš valstybės biudžeto</t>
  </si>
  <si>
    <t>Iš savivaldybės biudžeto</t>
  </si>
  <si>
    <t>Iš ES, užsienio valstybių ir tarptautinių organizacijų</t>
  </si>
  <si>
    <t>Iš kitų šaltinių</t>
  </si>
  <si>
    <t>A.</t>
  </si>
  <si>
    <t>I.</t>
  </si>
  <si>
    <t>I.1.</t>
  </si>
  <si>
    <t>I.1.4</t>
  </si>
  <si>
    <t>I.1.1</t>
  </si>
  <si>
    <t>I.1.2</t>
  </si>
  <si>
    <t>I.1.3</t>
  </si>
  <si>
    <t>I.2.</t>
  </si>
  <si>
    <t>I.3.</t>
  </si>
  <si>
    <t>I.4.</t>
  </si>
  <si>
    <t>Iš mokesčių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</si>
  <si>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</si>
  <si>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</si>
  <si>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</si>
  <si>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</si>
  <si>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</si>
  <si>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II.</t>
  </si>
  <si>
    <t>Pervestos lėšos</t>
  </si>
  <si>
    <t>I.5.</t>
  </si>
  <si>
    <t>I.6.</t>
  </si>
  <si>
    <t>I.7.</t>
  </si>
  <si>
    <t>II.1.</t>
  </si>
  <si>
    <t>II.2.</t>
  </si>
  <si>
    <t>II.3.</t>
  </si>
  <si>
    <t>II.4.</t>
  </si>
  <si>
    <t>II.5.</t>
  </si>
  <si>
    <t>II.6.</t>
  </si>
  <si>
    <t>Į valstybės biudžetą</t>
  </si>
  <si>
    <t>Į savivaldybių biudžetus</t>
  </si>
  <si>
    <t>ES, užsienio valstybėms ir tarptautinėms organizacijoms</t>
  </si>
  <si>
    <t>Į kitus išteklių fondus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</si>
  <si>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</si>
  <si>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</si>
  <si>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</si>
  <si>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</si>
  <si>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</si>
  <si>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</si>
  <si>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</si>
  <si>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</si>
  <si>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</si>
  <si>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</si>
  <si>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</si>
  <si>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</si>
  <si>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</si>
  <si>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</si>
  <si>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</si>
  <si>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</si>
  <si>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</si>
  <si>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</si>
  <si>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</si>
  <si>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</si>
  <si>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Paprastojo remonto ir eksplotavimo</t>
  </si>
  <si>
    <t>Atsargų įsigijimo</t>
  </si>
  <si>
    <t>Socialinių išmokų</t>
  </si>
  <si>
    <t>Nuomos</t>
  </si>
  <si>
    <t>Kitų paslaugų įsigijimo</t>
  </si>
  <si>
    <t>Sumokėtos palūkanos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</si>
  <si>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</si>
  <si>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</si>
  <si>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</si>
  <si>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</si>
  <si>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</si>
  <si>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</si>
  <si>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</si>
  <si>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</si>
  <si>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IV.1.</t>
  </si>
  <si>
    <t>IV.2.</t>
  </si>
  <si>
    <t>IV.3.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</si>
  <si>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</si>
  <si>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</si>
  <si>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</si>
  <si>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</si>
  <si>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</si>
  <si>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</si>
  <si>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</si>
  <si>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</si>
  <si>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</si>
  <si>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IV.4.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</si>
  <si>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</si>
  <si>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</si>
  <si>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</si>
  <si>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</si>
  <si>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</si>
  <si>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</si>
  <si>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</si>
  <si>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Ataskaitinis laikotarpis</t>
  </si>
  <si>
    <t>Praėjęs ataskaitinis laikotarpis</t>
  </si>
  <si>
    <t>Tiesioginiai pinigų srautai</t>
  </si>
  <si>
    <t>Netiesioginiai pinigų srautai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</si>
  <si>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</si>
  <si>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</si>
  <si>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</si>
  <si>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</si>
  <si>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</si>
  <si>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</si>
  <si>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</si>
  <si>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</si>
  <si>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</si>
  <si>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</si>
  <si>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</si>
  <si>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</si>
  <si>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</si>
  <si>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</si>
  <si>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</si>
  <si>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</si>
  <si>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</si>
  <si>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</si>
  <si>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</si>
  <si>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</si>
  <si>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</si>
  <si>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</si>
  <si>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</si>
  <si>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</si>
  <si>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</si>
  <si>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</si>
  <si>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</si>
  <si>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</si>
  <si>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</si>
  <si>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</si>
  <si>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</si>
  <si>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</si>
  <si>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</si>
  <si>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</si>
  <si>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</si>
  <si>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</si>
  <si>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</si>
  <si>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</si>
  <si>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</si>
  <si>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          DUOMENIS</t>
  </si>
  <si>
    <t>Finansavimo sumos kitoms išlaidoms ir atsargoms:</t>
  </si>
  <si>
    <t>Viešojo sektoriaus subjektams</t>
  </si>
  <si>
    <t>Terminuotųjų indėlių (padidėjimas) sumažėjimas</t>
  </si>
  <si>
    <t>Kiti investicinės veiklos pinigų srautai</t>
  </si>
  <si>
    <t>Grąžintos ir perduotos finansavimo sumos ilgalaikiam ir biologiniam turtui įsigyti</t>
  </si>
  <si>
    <t>(vyriausiasis buhalteris (buhalteris))</t>
  </si>
  <si>
    <t>(viešojo sektoriaus subjekto vadovas arba jo įgaliotas administracijos vadovas)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</si>
  <si>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</si>
  <si>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</si>
  <si>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</si>
  <si>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</si>
  <si>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</si>
  <si>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</si>
  <si>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</si>
  <si>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</si>
  <si>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</si>
  <si>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</si>
  <si>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</si>
  <si>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</si>
  <si>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</si>
  <si>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</si>
  <si>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</si>
  <si>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'F_PSA'!$C$2</t>
  </si>
  <si>
    <t>'F_PSA'!$D$2</t>
  </si>
  <si>
    <t>'F_PSA'!$A$4</t>
  </si>
  <si>
    <t>'F_PSA'!$A$6</t>
  </si>
  <si>
    <t>'F_PSA'!$B$14</t>
  </si>
  <si>
    <t>'F_PSA'!$C$14</t>
  </si>
  <si>
    <t>'F_PSA'!$E$15</t>
  </si>
  <si>
    <t>'F_PSA'!$F$15</t>
  </si>
  <si>
    <t>'F_PSA'!$G$15</t>
  </si>
  <si>
    <t>'F_PSA'!$H$15</t>
  </si>
  <si>
    <t>'F_PSA'!$I$15</t>
  </si>
  <si>
    <t>'F_PSA'!$J$15</t>
  </si>
  <si>
    <t>'F_PSA'!$B$16</t>
  </si>
  <si>
    <t>'F_PSA'!$C$16</t>
  </si>
  <si>
    <t>'F_PSA'!$E$16</t>
  </si>
  <si>
    <t>'F_PSA'!$F$16</t>
  </si>
  <si>
    <t>'F_PSA'!$G$16</t>
  </si>
  <si>
    <t>'F_PSA'!$H$16</t>
  </si>
  <si>
    <t>'F_PSA'!$I$16</t>
  </si>
  <si>
    <t>'F_PSA'!$J$16</t>
  </si>
  <si>
    <t>'F_PSA'!$B$17</t>
  </si>
  <si>
    <t>'F_PSA'!$C$17</t>
  </si>
  <si>
    <t>'F_PSA'!$E$17</t>
  </si>
  <si>
    <t>'F_PSA'!$F$17</t>
  </si>
  <si>
    <t>'F_PSA'!$G$17</t>
  </si>
  <si>
    <t>'F_PSA'!$H$17</t>
  </si>
  <si>
    <t>'F_PSA'!$I$17</t>
  </si>
  <si>
    <t>'F_PSA'!$J$17</t>
  </si>
  <si>
    <t>'F_PSA'!$B$18</t>
  </si>
  <si>
    <t>'F_PSA'!$C$18</t>
  </si>
  <si>
    <t>'F_PSA'!$E$18</t>
  </si>
  <si>
    <t>'F_PSA'!$F$18</t>
  </si>
  <si>
    <t>'F_PSA'!$G$18</t>
  </si>
  <si>
    <t>'F_PSA'!$H$18</t>
  </si>
  <si>
    <t>'F_PSA'!$I$18</t>
  </si>
  <si>
    <t>'F_PSA'!$J$18</t>
  </si>
  <si>
    <t>'F_PSA'!$B$19</t>
  </si>
  <si>
    <t>'F_PSA'!$C$19</t>
  </si>
  <si>
    <t>'F_PSA'!$E$19</t>
  </si>
  <si>
    <t>'F_PSA'!$F$19</t>
  </si>
  <si>
    <t>'F_PSA'!$G$19</t>
  </si>
  <si>
    <t>'F_PSA'!$H$19</t>
  </si>
  <si>
    <t>'F_PSA'!$I$19</t>
  </si>
  <si>
    <t>'F_PSA'!$J$19</t>
  </si>
  <si>
    <t>'F_PSA'!$B$20</t>
  </si>
  <si>
    <t>'F_PSA'!$C$20</t>
  </si>
  <si>
    <t>'F_PSA'!$E$20</t>
  </si>
  <si>
    <t>'F_PSA'!$F$20</t>
  </si>
  <si>
    <t>'F_PSA'!$G$20</t>
  </si>
  <si>
    <t>'F_PSA'!$H$20</t>
  </si>
  <si>
    <t>'F_PSA'!$I$20</t>
  </si>
  <si>
    <t>'F_PSA'!$J$20</t>
  </si>
  <si>
    <t>'F_PSA'!$B$21</t>
  </si>
  <si>
    <t>'F_PSA'!$C$21</t>
  </si>
  <si>
    <t>'F_PSA'!$E$21</t>
  </si>
  <si>
    <t>'F_PSA'!$F$21</t>
  </si>
  <si>
    <t>'F_PSA'!$G$21</t>
  </si>
  <si>
    <t>'F_PSA'!$H$21</t>
  </si>
  <si>
    <t>'F_PSA'!$I$21</t>
  </si>
  <si>
    <t>'F_PSA'!$J$21</t>
  </si>
  <si>
    <t>'F_PSA'!$B$22</t>
  </si>
  <si>
    <t>'F_PSA'!$C$22</t>
  </si>
  <si>
    <t>'F_PSA'!$E$22</t>
  </si>
  <si>
    <t>'F_PSA'!$F$22</t>
  </si>
  <si>
    <t>'F_PSA'!$G$22</t>
  </si>
  <si>
    <t>'F_PSA'!$H$22</t>
  </si>
  <si>
    <t>'F_PSA'!$I$22</t>
  </si>
  <si>
    <t>'F_PSA'!$J$22</t>
  </si>
  <si>
    <t>'F_PSA'!$B$23</t>
  </si>
  <si>
    <t>'F_PSA'!$C$23</t>
  </si>
  <si>
    <t>'F_PSA'!$E$23</t>
  </si>
  <si>
    <t>'F_PSA'!$F$23</t>
  </si>
  <si>
    <t>'F_PSA'!$G$23</t>
  </si>
  <si>
    <t>'F_PSA'!$H$23</t>
  </si>
  <si>
    <t>'F_PSA'!$I$23</t>
  </si>
  <si>
    <t>'F_PSA'!$J$23</t>
  </si>
  <si>
    <t>'F_PSA'!$B$24</t>
  </si>
  <si>
    <t>'F_PSA'!$C$24</t>
  </si>
  <si>
    <t>'F_PSA'!$E$24</t>
  </si>
  <si>
    <t>'F_PSA'!$F$24</t>
  </si>
  <si>
    <t>'F_PSA'!$G$24</t>
  </si>
  <si>
    <t>'F_PSA'!$H$24</t>
  </si>
  <si>
    <t>'F_PSA'!$I$24</t>
  </si>
  <si>
    <t>'F_PSA'!$J$24</t>
  </si>
  <si>
    <t>'F_PSA'!$B$25</t>
  </si>
  <si>
    <t>'F_PSA'!$C$25</t>
  </si>
  <si>
    <t>'F_PSA'!$E$25</t>
  </si>
  <si>
    <t>'F_PSA'!$F$25</t>
  </si>
  <si>
    <t>'F_PSA'!$G$25</t>
  </si>
  <si>
    <t>'F_PSA'!$H$25</t>
  </si>
  <si>
    <t>'F_PSA'!$I$25</t>
  </si>
  <si>
    <t>'F_PSA'!$J$25</t>
  </si>
  <si>
    <t>'F_PSA'!$B$26</t>
  </si>
  <si>
    <t>'F_PSA'!$C$26</t>
  </si>
  <si>
    <t>'F_PSA'!$E$26</t>
  </si>
  <si>
    <t>'F_PSA'!$F$26</t>
  </si>
  <si>
    <t>'F_PSA'!$G$26</t>
  </si>
  <si>
    <t>'F_PSA'!$H$26</t>
  </si>
  <si>
    <t>'F_PSA'!$I$26</t>
  </si>
  <si>
    <t>'F_PSA'!$J$26</t>
  </si>
  <si>
    <t>'F_PSA'!$B$27</t>
  </si>
  <si>
    <t>'F_PSA'!$C$27</t>
  </si>
  <si>
    <t>'F_PSA'!$E$27</t>
  </si>
  <si>
    <t>'F_PSA'!$F$27</t>
  </si>
  <si>
    <t>'F_PSA'!$G$27</t>
  </si>
  <si>
    <t>'F_PSA'!$H$27</t>
  </si>
  <si>
    <t>'F_PSA'!$I$27</t>
  </si>
  <si>
    <t>'F_PSA'!$J$27</t>
  </si>
  <si>
    <t>'F_PSA'!$B$28</t>
  </si>
  <si>
    <t>'F_PSA'!$C$28</t>
  </si>
  <si>
    <t>'F_PSA'!$E$28</t>
  </si>
  <si>
    <t>'F_PSA'!$F$28</t>
  </si>
  <si>
    <t>'F_PSA'!$G$28</t>
  </si>
  <si>
    <t>'F_PSA'!$H$28</t>
  </si>
  <si>
    <t>'F_PSA'!$I$28</t>
  </si>
  <si>
    <t>'F_PSA'!$J$28</t>
  </si>
  <si>
    <t>'F_PSA'!$B$29</t>
  </si>
  <si>
    <t>'F_PSA'!$C$29</t>
  </si>
  <si>
    <t>'F_PSA'!$E$29</t>
  </si>
  <si>
    <t>'F_PSA'!$F$29</t>
  </si>
  <si>
    <t>'F_PSA'!$G$29</t>
  </si>
  <si>
    <t>'F_PSA'!$H$29</t>
  </si>
  <si>
    <t>'F_PSA'!$I$29</t>
  </si>
  <si>
    <t>'F_PSA'!$J$29</t>
  </si>
  <si>
    <t>'F_PSA'!$B$30</t>
  </si>
  <si>
    <t>'F_PSA'!$C$30</t>
  </si>
  <si>
    <t>'F_PSA'!$E$30</t>
  </si>
  <si>
    <t>'F_PSA'!$F$30</t>
  </si>
  <si>
    <t>'F_PSA'!$G$30</t>
  </si>
  <si>
    <t>'F_PSA'!$H$30</t>
  </si>
  <si>
    <t>'F_PSA'!$I$30</t>
  </si>
  <si>
    <t>'F_PSA'!$J$30</t>
  </si>
  <si>
    <t>'F_PSA'!$B$31</t>
  </si>
  <si>
    <t>'F_PSA'!$C$31</t>
  </si>
  <si>
    <t>'F_PSA'!$E$31</t>
  </si>
  <si>
    <t>'F_PSA'!$F$31</t>
  </si>
  <si>
    <t>'F_PSA'!$G$31</t>
  </si>
  <si>
    <t>'F_PSA'!$H$31</t>
  </si>
  <si>
    <t>'F_PSA'!$I$31</t>
  </si>
  <si>
    <t>'F_PSA'!$J$31</t>
  </si>
  <si>
    <t>'F_PSA'!$B$32</t>
  </si>
  <si>
    <t>'F_PSA'!$C$32</t>
  </si>
  <si>
    <t>'F_PSA'!$E$32</t>
  </si>
  <si>
    <t>'F_PSA'!$F$32</t>
  </si>
  <si>
    <t>'F_PSA'!$G$32</t>
  </si>
  <si>
    <t>'F_PSA'!$H$32</t>
  </si>
  <si>
    <t>'F_PSA'!$I$32</t>
  </si>
  <si>
    <t>'F_PSA'!$J$32</t>
  </si>
  <si>
    <t>'F_PSA'!$B$33</t>
  </si>
  <si>
    <t>'F_PSA'!$C$33</t>
  </si>
  <si>
    <t>'F_PSA'!$E$33</t>
  </si>
  <si>
    <t>'F_PSA'!$F$33</t>
  </si>
  <si>
    <t>'F_PSA'!$G$33</t>
  </si>
  <si>
    <t>'F_PSA'!$H$33</t>
  </si>
  <si>
    <t>'F_PSA'!$I$33</t>
  </si>
  <si>
    <t>'F_PSA'!$J$33</t>
  </si>
  <si>
    <t>'F_PSA'!$B$34</t>
  </si>
  <si>
    <t>'F_PSA'!$C$34</t>
  </si>
  <si>
    <t>'F_PSA'!$E$34</t>
  </si>
  <si>
    <t>'F_PSA'!$F$34</t>
  </si>
  <si>
    <t>'F_PSA'!$G$34</t>
  </si>
  <si>
    <t>'F_PSA'!$H$34</t>
  </si>
  <si>
    <t>'F_PSA'!$I$34</t>
  </si>
  <si>
    <t>'F_PSA'!$J$34</t>
  </si>
  <si>
    <t>'F_PSA'!$B$35</t>
  </si>
  <si>
    <t>'F_PSA'!$C$35</t>
  </si>
  <si>
    <t>'F_PSA'!$E$35</t>
  </si>
  <si>
    <t>'F_PSA'!$F$35</t>
  </si>
  <si>
    <t>'F_PSA'!$G$35</t>
  </si>
  <si>
    <t>'F_PSA'!$H$35</t>
  </si>
  <si>
    <t>'F_PSA'!$I$35</t>
  </si>
  <si>
    <t>'F_PSA'!$J$35</t>
  </si>
  <si>
    <t>'F_PSA'!$B$36</t>
  </si>
  <si>
    <t>'F_PSA'!$C$36</t>
  </si>
  <si>
    <t>'F_PSA'!$E$36</t>
  </si>
  <si>
    <t>'F_PSA'!$F$36</t>
  </si>
  <si>
    <t>'F_PSA'!$G$36</t>
  </si>
  <si>
    <t>'F_PSA'!$H$36</t>
  </si>
  <si>
    <t>'F_PSA'!$I$36</t>
  </si>
  <si>
    <t>'F_PSA'!$J$36</t>
  </si>
  <si>
    <t>'F_PSA'!$B$37</t>
  </si>
  <si>
    <t>'F_PSA'!$C$37</t>
  </si>
  <si>
    <t>'F_PSA'!$E$37</t>
  </si>
  <si>
    <t>'F_PSA'!$F$37</t>
  </si>
  <si>
    <t>'F_PSA'!$G$37</t>
  </si>
  <si>
    <t>'F_PSA'!$H$37</t>
  </si>
  <si>
    <t>'F_PSA'!$I$37</t>
  </si>
  <si>
    <t>'F_PSA'!$J$37</t>
  </si>
  <si>
    <t>'F_PSA'!$B$38</t>
  </si>
  <si>
    <t>'F_PSA'!$C$38</t>
  </si>
  <si>
    <t>'F_PSA'!$E$38</t>
  </si>
  <si>
    <t>'F_PSA'!$F$38</t>
  </si>
  <si>
    <t>'F_PSA'!$G$38</t>
  </si>
  <si>
    <t>'F_PSA'!$H$38</t>
  </si>
  <si>
    <t>'F_PSA'!$I$38</t>
  </si>
  <si>
    <t>'F_PSA'!$J$38</t>
  </si>
  <si>
    <t>'F_PSA'!$B$39</t>
  </si>
  <si>
    <t>'F_PSA'!$C$39</t>
  </si>
  <si>
    <t>'F_PSA'!$E$39</t>
  </si>
  <si>
    <t>'F_PSA'!$F$39</t>
  </si>
  <si>
    <t>'F_PSA'!$G$39</t>
  </si>
  <si>
    <t>'F_PSA'!$H$39</t>
  </si>
  <si>
    <t>'F_PSA'!$I$39</t>
  </si>
  <si>
    <t>'F_PSA'!$J$39</t>
  </si>
  <si>
    <t>'F_PSA'!$B$40</t>
  </si>
  <si>
    <t>'F_PSA'!$C$40</t>
  </si>
  <si>
    <t>'F_PSA'!$E$40</t>
  </si>
  <si>
    <t>'F_PSA'!$F$40</t>
  </si>
  <si>
    <t>'F_PSA'!$G$40</t>
  </si>
  <si>
    <t>'F_PSA'!$H$40</t>
  </si>
  <si>
    <t>'F_PSA'!$I$40</t>
  </si>
  <si>
    <t>'F_PSA'!$J$40</t>
  </si>
  <si>
    <t>'F_PSA'!$B$41</t>
  </si>
  <si>
    <t>'F_PSA'!$C$41</t>
  </si>
  <si>
    <t>'F_PSA'!$E$41</t>
  </si>
  <si>
    <t>'F_PSA'!$F$41</t>
  </si>
  <si>
    <t>'F_PSA'!$G$41</t>
  </si>
  <si>
    <t>'F_PSA'!$H$41</t>
  </si>
  <si>
    <t>'F_PSA'!$I$41</t>
  </si>
  <si>
    <t>'F_PSA'!$J$41</t>
  </si>
  <si>
    <t>'F_PSA'!$B$42</t>
  </si>
  <si>
    <t>'F_PSA'!$C$42</t>
  </si>
  <si>
    <t>'F_PSA'!$E$42</t>
  </si>
  <si>
    <t>'F_PSA'!$F$42</t>
  </si>
  <si>
    <t>'F_PSA'!$G$42</t>
  </si>
  <si>
    <t>'F_PSA'!$H$42</t>
  </si>
  <si>
    <t>'F_PSA'!$I$42</t>
  </si>
  <si>
    <t>'F_PSA'!$J$42</t>
  </si>
  <si>
    <t>'F_PSA'!$B$43</t>
  </si>
  <si>
    <t>'F_PSA'!$C$43</t>
  </si>
  <si>
    <t>'F_PSA'!$E$43</t>
  </si>
  <si>
    <t>'F_PSA'!$F$43</t>
  </si>
  <si>
    <t>'F_PSA'!$G$43</t>
  </si>
  <si>
    <t>'F_PSA'!$H$43</t>
  </si>
  <si>
    <t>'F_PSA'!$I$43</t>
  </si>
  <si>
    <t>'F_PSA'!$J$43</t>
  </si>
  <si>
    <t>'F_PSA'!$B$44</t>
  </si>
  <si>
    <t>'F_PSA'!$C$44</t>
  </si>
  <si>
    <t>'F_PSA'!$E$44</t>
  </si>
  <si>
    <t>'F_PSA'!$F$44</t>
  </si>
  <si>
    <t>'F_PSA'!$G$44</t>
  </si>
  <si>
    <t>'F_PSA'!$H$44</t>
  </si>
  <si>
    <t>'F_PSA'!$I$44</t>
  </si>
  <si>
    <t>'F_PSA'!$J$44</t>
  </si>
  <si>
    <t>'F_PSA'!$B$45</t>
  </si>
  <si>
    <t>'F_PSA'!$C$45</t>
  </si>
  <si>
    <t>'F_PSA'!$E$45</t>
  </si>
  <si>
    <t>'F_PSA'!$F$45</t>
  </si>
  <si>
    <t>'F_PSA'!$G$45</t>
  </si>
  <si>
    <t>'F_PSA'!$H$45</t>
  </si>
  <si>
    <t>'F_PSA'!$I$45</t>
  </si>
  <si>
    <t>'F_PSA'!$J$45</t>
  </si>
  <si>
    <t>'F_PSA'!$B$46</t>
  </si>
  <si>
    <t>'F_PSA'!$C$46</t>
  </si>
  <si>
    <t>'F_PSA'!$E$46</t>
  </si>
  <si>
    <t>'F_PSA'!$F$46</t>
  </si>
  <si>
    <t>'F_PSA'!$G$46</t>
  </si>
  <si>
    <t>'F_PSA'!$H$46</t>
  </si>
  <si>
    <t>'F_PSA'!$I$46</t>
  </si>
  <si>
    <t>'F_PSA'!$J$46</t>
  </si>
  <si>
    <t>'F_PSA'!$B$47</t>
  </si>
  <si>
    <t>'F_PSA'!$C$47</t>
  </si>
  <si>
    <t>'F_PSA'!$E$47</t>
  </si>
  <si>
    <t>'F_PSA'!$F$47</t>
  </si>
  <si>
    <t>'F_PSA'!$G$47</t>
  </si>
  <si>
    <t>'F_PSA'!$H$47</t>
  </si>
  <si>
    <t>'F_PSA'!$I$47</t>
  </si>
  <si>
    <t>'F_PSA'!$J$47</t>
  </si>
  <si>
    <t>'F_PSA'!$B$48</t>
  </si>
  <si>
    <t>'F_PSA'!$C$48</t>
  </si>
  <si>
    <t>'F_PSA'!$E$48</t>
  </si>
  <si>
    <t>'F_PSA'!$F$48</t>
  </si>
  <si>
    <t>'F_PSA'!$G$48</t>
  </si>
  <si>
    <t>'F_PSA'!$H$48</t>
  </si>
  <si>
    <t>'F_PSA'!$I$48</t>
  </si>
  <si>
    <t>'F_PSA'!$J$48</t>
  </si>
  <si>
    <t>'F_PSA'!$B$49</t>
  </si>
  <si>
    <t>'F_PSA'!$C$49</t>
  </si>
  <si>
    <t>'F_PSA'!$E$49</t>
  </si>
  <si>
    <t>'F_PSA'!$F$49</t>
  </si>
  <si>
    <t>'F_PSA'!$G$49</t>
  </si>
  <si>
    <t>'F_PSA'!$H$49</t>
  </si>
  <si>
    <t>'F_PSA'!$I$49</t>
  </si>
  <si>
    <t>'F_PSA'!$J$49</t>
  </si>
  <si>
    <t>'F_PSA'!$B$50</t>
  </si>
  <si>
    <t>'F_PSA'!$C$50</t>
  </si>
  <si>
    <t>'F_PSA'!$E$50</t>
  </si>
  <si>
    <t>'F_PSA'!$F$50</t>
  </si>
  <si>
    <t>'F_PSA'!$G$50</t>
  </si>
  <si>
    <t>'F_PSA'!$H$50</t>
  </si>
  <si>
    <t>'F_PSA'!$I$50</t>
  </si>
  <si>
    <t>'F_PSA'!$J$50</t>
  </si>
  <si>
    <t>'F_PSA'!$B$51</t>
  </si>
  <si>
    <t>'F_PSA'!$C$51</t>
  </si>
  <si>
    <t>'F_PSA'!$E$51</t>
  </si>
  <si>
    <t>'F_PSA'!$F$51</t>
  </si>
  <si>
    <t>'F_PSA'!$G$51</t>
  </si>
  <si>
    <t>'F_PSA'!$H$51</t>
  </si>
  <si>
    <t>'F_PSA'!$I$51</t>
  </si>
  <si>
    <t>'F_PSA'!$J$51</t>
  </si>
  <si>
    <t>'F_PSA'!$B$52</t>
  </si>
  <si>
    <t>'F_PSA'!$C$52</t>
  </si>
  <si>
    <t>'F_PSA'!$E$52</t>
  </si>
  <si>
    <t>'F_PSA'!$F$52</t>
  </si>
  <si>
    <t>'F_PSA'!$G$52</t>
  </si>
  <si>
    <t>'F_PSA'!$H$52</t>
  </si>
  <si>
    <t>'F_PSA'!$I$52</t>
  </si>
  <si>
    <t>'F_PSA'!$J$52</t>
  </si>
  <si>
    <t>'F_PSA'!$B$53</t>
  </si>
  <si>
    <t>'F_PSA'!$C$53</t>
  </si>
  <si>
    <t>'F_PSA'!$E$53</t>
  </si>
  <si>
    <t>'F_PSA'!$F$53</t>
  </si>
  <si>
    <t>'F_PSA'!$G$53</t>
  </si>
  <si>
    <t>'F_PSA'!$H$53</t>
  </si>
  <si>
    <t>'F_PSA'!$I$53</t>
  </si>
  <si>
    <t>'F_PSA'!$J$53</t>
  </si>
  <si>
    <t>'F_PSA'!$B$57</t>
  </si>
  <si>
    <t>'F_PSA'!$C$57</t>
  </si>
  <si>
    <t>'F_PSA'!$E$57</t>
  </si>
  <si>
    <t>'F_PSA'!$F$57</t>
  </si>
  <si>
    <t>'F_PSA'!$G$57</t>
  </si>
  <si>
    <t>'F_PSA'!$H$57</t>
  </si>
  <si>
    <t>'F_PSA'!$I$57</t>
  </si>
  <si>
    <t>'F_PSA'!$J$57</t>
  </si>
  <si>
    <t>'F_PSA'!$B$62</t>
  </si>
  <si>
    <t>'F_PSA'!$C$62</t>
  </si>
  <si>
    <t>'F_PSA'!$E$62</t>
  </si>
  <si>
    <t>'F_PSA'!$F$62</t>
  </si>
  <si>
    <t>'F_PSA'!$G$62</t>
  </si>
  <si>
    <t>'F_PSA'!$H$62</t>
  </si>
  <si>
    <t>'F_PSA'!$I$62</t>
  </si>
  <si>
    <t>'F_PSA'!$J$62</t>
  </si>
  <si>
    <t>'F_PSA'!$B$64</t>
  </si>
  <si>
    <t>'F_PSA'!$C$64</t>
  </si>
  <si>
    <t>'F_PSA'!$E$64</t>
  </si>
  <si>
    <t>'F_PSA'!$F$64</t>
  </si>
  <si>
    <t>'F_PSA'!$G$64</t>
  </si>
  <si>
    <t>'F_PSA'!$H$64</t>
  </si>
  <si>
    <t>'F_PSA'!$I$64</t>
  </si>
  <si>
    <t>'F_PSA'!$J$64</t>
  </si>
  <si>
    <t>'F_PSA'!$B$65</t>
  </si>
  <si>
    <t>'F_PSA'!$C$65</t>
  </si>
  <si>
    <t>'F_PSA'!$E$65</t>
  </si>
  <si>
    <t>'F_PSA'!$F$65</t>
  </si>
  <si>
    <t>'F_PSA'!$G$65</t>
  </si>
  <si>
    <t>'F_PSA'!$H$65</t>
  </si>
  <si>
    <t>'F_PSA'!$I$65</t>
  </si>
  <si>
    <t>'F_PSA'!$J$65</t>
  </si>
  <si>
    <t>'F_PSA'!$B$66</t>
  </si>
  <si>
    <t>'F_PSA'!$C$66</t>
  </si>
  <si>
    <t>'F_PSA'!$E$66</t>
  </si>
  <si>
    <t>'F_PSA'!$F$66</t>
  </si>
  <si>
    <t>'F_PSA'!$G$66</t>
  </si>
  <si>
    <t>'F_PSA'!$H$66</t>
  </si>
  <si>
    <t>'F_PSA'!$I$66</t>
  </si>
  <si>
    <t>'F_PSA'!$J$66</t>
  </si>
  <si>
    <t>'F_PSA'!$B$67</t>
  </si>
  <si>
    <t>'F_PSA'!$C$67</t>
  </si>
  <si>
    <t>'F_PSA'!$E$67</t>
  </si>
  <si>
    <t>'F_PSA'!$F$67</t>
  </si>
  <si>
    <t>'F_PSA'!$G$67</t>
  </si>
  <si>
    <t>'F_PSA'!$H$67</t>
  </si>
  <si>
    <t>'F_PSA'!$I$67</t>
  </si>
  <si>
    <t>'F_PSA'!$J$67</t>
  </si>
  <si>
    <t>'F_PSA'!$B$68</t>
  </si>
  <si>
    <t>'F_PSA'!$C$68</t>
  </si>
  <si>
    <t>'F_PSA'!$E$68</t>
  </si>
  <si>
    <t>'F_PSA'!$F$68</t>
  </si>
  <si>
    <t>'F_PSA'!$G$68</t>
  </si>
  <si>
    <t>'F_PSA'!$H$68</t>
  </si>
  <si>
    <t>'F_PSA'!$I$68</t>
  </si>
  <si>
    <t>'F_PSA'!$J$68</t>
  </si>
  <si>
    <t>'F_PSA'!$B$69</t>
  </si>
  <si>
    <t>'F_PSA'!$C$69</t>
  </si>
  <si>
    <t>'F_PSA'!$E$69</t>
  </si>
  <si>
    <t>'F_PSA'!$F$69</t>
  </si>
  <si>
    <t>'F_PSA'!$G$69</t>
  </si>
  <si>
    <t>'F_PSA'!$H$69</t>
  </si>
  <si>
    <t>'F_PSA'!$I$69</t>
  </si>
  <si>
    <t>'F_PSA'!$J$69</t>
  </si>
  <si>
    <t>'F_PSA'!$B$70</t>
  </si>
  <si>
    <t>'F_PSA'!$C$70</t>
  </si>
  <si>
    <t>'F_PSA'!$E$70</t>
  </si>
  <si>
    <t>'F_PSA'!$F$70</t>
  </si>
  <si>
    <t>'F_PSA'!$G$70</t>
  </si>
  <si>
    <t>'F_PSA'!$H$70</t>
  </si>
  <si>
    <t>'F_PSA'!$I$70</t>
  </si>
  <si>
    <t>'F_PSA'!$J$70</t>
  </si>
  <si>
    <t>'F_PSA'!$B$71</t>
  </si>
  <si>
    <t>'F_PSA'!$C$71</t>
  </si>
  <si>
    <t>'F_PSA'!$E$71</t>
  </si>
  <si>
    <t>'F_PSA'!$F$71</t>
  </si>
  <si>
    <t>'F_PSA'!$G$71</t>
  </si>
  <si>
    <t>'F_PSA'!$H$71</t>
  </si>
  <si>
    <t>'F_PSA'!$I$71</t>
  </si>
  <si>
    <t>'F_PSA'!$J$71</t>
  </si>
  <si>
    <t>'F_PSA'!$B$72</t>
  </si>
  <si>
    <t>'F_PSA'!$C$72</t>
  </si>
  <si>
    <t>'F_PSA'!$E$72</t>
  </si>
  <si>
    <t>'F_PSA'!$F$72</t>
  </si>
  <si>
    <t>'F_PSA'!$G$72</t>
  </si>
  <si>
    <t>'F_PSA'!$H$72</t>
  </si>
  <si>
    <t>'F_PSA'!$I$72</t>
  </si>
  <si>
    <t>'F_PSA'!$J$72</t>
  </si>
  <si>
    <t>'F_PSA'!$B$73</t>
  </si>
  <si>
    <t>'F_PSA'!$C$73</t>
  </si>
  <si>
    <t>'F_PSA'!$E$73</t>
  </si>
  <si>
    <t>'F_PSA'!$F$73</t>
  </si>
  <si>
    <t>'F_PSA'!$G$73</t>
  </si>
  <si>
    <t>'F_PSA'!$H$73</t>
  </si>
  <si>
    <t>'F_PSA'!$I$73</t>
  </si>
  <si>
    <t>'F_PSA'!$J$73</t>
  </si>
  <si>
    <t>'F_PSA'!$B$74</t>
  </si>
  <si>
    <t>'F_PSA'!$C$74</t>
  </si>
  <si>
    <t>'F_PSA'!$E$74</t>
  </si>
  <si>
    <t>'F_PSA'!$F$74</t>
  </si>
  <si>
    <t>'F_PSA'!$G$74</t>
  </si>
  <si>
    <t>'F_PSA'!$H$74</t>
  </si>
  <si>
    <t>'F_PSA'!$I$74</t>
  </si>
  <si>
    <t>'F_PSA'!$J$74</t>
  </si>
  <si>
    <t>'F_PSA'!$B$75</t>
  </si>
  <si>
    <t>'F_PSA'!$C$75</t>
  </si>
  <si>
    <t>'F_PSA'!$E$75</t>
  </si>
  <si>
    <t>'F_PSA'!$F$75</t>
  </si>
  <si>
    <t>'F_PSA'!$G$75</t>
  </si>
  <si>
    <t>'F_PSA'!$H$75</t>
  </si>
  <si>
    <t>'F_PSA'!$I$75</t>
  </si>
  <si>
    <t>'F_PSA'!$J$75</t>
  </si>
  <si>
    <t>'F_PSA'!$B$76</t>
  </si>
  <si>
    <t>'F_PSA'!$C$76</t>
  </si>
  <si>
    <t>'F_PSA'!$E$76</t>
  </si>
  <si>
    <t>'F_PSA'!$F$76</t>
  </si>
  <si>
    <t>'F_PSA'!$G$76</t>
  </si>
  <si>
    <t>'F_PSA'!$H$76</t>
  </si>
  <si>
    <t>'F_PSA'!$I$76</t>
  </si>
  <si>
    <t>'F_PSA'!$J$76</t>
  </si>
  <si>
    <t>'F_PSA'!$B$77</t>
  </si>
  <si>
    <t>'F_PSA'!$C$77</t>
  </si>
  <si>
    <t>'F_PSA'!$E$77</t>
  </si>
  <si>
    <t>'F_PSA'!$F$77</t>
  </si>
  <si>
    <t>'F_PSA'!$G$77</t>
  </si>
  <si>
    <t>'F_PSA'!$H$77</t>
  </si>
  <si>
    <t>'F_PSA'!$I$77</t>
  </si>
  <si>
    <t>'F_PSA'!$J$77</t>
  </si>
  <si>
    <t>'F_PSA'!$B$78</t>
  </si>
  <si>
    <t>'F_PSA'!$C$78</t>
  </si>
  <si>
    <t>'F_PSA'!$E$78</t>
  </si>
  <si>
    <t>'F_PSA'!$F$78</t>
  </si>
  <si>
    <t>'F_PSA'!$G$78</t>
  </si>
  <si>
    <t>'F_PSA'!$H$78</t>
  </si>
  <si>
    <t>'F_PSA'!$I$78</t>
  </si>
  <si>
    <t>'F_PSA'!$J$78</t>
  </si>
  <si>
    <t>'F_PSA'!$B$79</t>
  </si>
  <si>
    <t>'F_PSA'!$C$79</t>
  </si>
  <si>
    <t>'F_PSA'!$E$79</t>
  </si>
  <si>
    <t>'F_PSA'!$F$79</t>
  </si>
  <si>
    <t>'F_PSA'!$G$79</t>
  </si>
  <si>
    <t>'F_PSA'!$H$79</t>
  </si>
  <si>
    <t>'F_PSA'!$I$79</t>
  </si>
  <si>
    <t>'F_PSA'!$J$79</t>
  </si>
  <si>
    <t>'F_PSA'!$B$80</t>
  </si>
  <si>
    <t>'F_PSA'!$C$80</t>
  </si>
  <si>
    <t>'F_PSA'!$E$80</t>
  </si>
  <si>
    <t>'F_PSA'!$F$80</t>
  </si>
  <si>
    <t>'F_PSA'!$G$80</t>
  </si>
  <si>
    <t>'F_PSA'!$H$80</t>
  </si>
  <si>
    <t>'F_PSA'!$I$80</t>
  </si>
  <si>
    <t>'F_PSA'!$J$80</t>
  </si>
  <si>
    <t>'F_PSA'!$J$82</t>
  </si>
  <si>
    <t>'F_PSA'!$H$84</t>
  </si>
  <si>
    <t>'F_PSA'!$H$87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</si>
  <si>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</si>
  <si>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</si>
  <si>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</si>
  <si>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</si>
  <si>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</si>
  <si>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</si>
  <si>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</si>
  <si>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</si>
  <si>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</si>
  <si>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</si>
  <si>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</si>
  <si>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</si>
  <si>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</si>
  <si>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</si>
  <si>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</si>
  <si>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</si>
  <si>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</si>
  <si>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</si>
  <si>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</si>
  <si>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</si>
  <si>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</si>
  <si>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</si>
  <si>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</si>
  <si>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</si>
  <si>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</si>
  <si>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</si>
  <si>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</si>
  <si>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</si>
  <si>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</si>
  <si>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</si>
  <si>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</si>
  <si>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</si>
  <si>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</si>
  <si>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</si>
  <si>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</si>
  <si>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</si>
  <si>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</si>
  <si>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</si>
  <si>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</si>
  <si>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</si>
  <si>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</si>
  <si>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</si>
  <si>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</si>
  <si>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</si>
  <si>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</si>
  <si>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</si>
  <si>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</si>
  <si>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</si>
  <si>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</si>
  <si>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</si>
  <si>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</si>
  <si>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</si>
  <si>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</si>
  <si>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</si>
  <si>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</si>
  <si>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</si>
  <si>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</si>
  <si>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</si>
  <si>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</si>
  <si>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</si>
  <si>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</si>
  <si>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</si>
  <si>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</si>
  <si>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</si>
  <si>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</si>
  <si>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</si>
  <si>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</si>
  <si>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</si>
  <si>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</si>
  <si>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</si>
  <si>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</si>
  <si>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</si>
  <si>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</si>
  <si>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</si>
  <si>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</si>
  <si>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</si>
  <si>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</si>
  <si>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</si>
  <si>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</si>
  <si>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</si>
  <si>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f38c7b1f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</si>
</sst>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0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4" fillId="35" borderId="10" xfId="48" applyFont="1" applyFill="1" applyBorder="1" applyAlignment="1" applyProtection="1">
      <alignment/>
      <protection/>
    </xf>
    <xf numFmtId="0" fontId="4" fillId="35" borderId="10" xfId="48" applyFont="1" applyFill="1" applyBorder="1" applyAlignment="1" applyProtection="1">
      <alignment/>
      <protection locked="0"/>
    </xf>
    <xf numFmtId="0" fontId="14" fillId="34" borderId="11" xfId="48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21" fillId="34" borderId="0" xfId="48" applyNumberFormat="1" applyFont="1" applyFill="1" applyBorder="1" applyAlignment="1" applyProtection="1">
      <alignment horizontal="center"/>
      <protection/>
    </xf>
    <xf numFmtId="0" fontId="12" fillId="34" borderId="0" xfId="48" applyFont="1" applyFill="1" applyBorder="1" applyAlignment="1" applyProtection="1">
      <alignment horizontal="left" vertical="top"/>
      <protection locked="0"/>
    </xf>
    <xf numFmtId="0" fontId="22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Border="1" applyAlignment="1" applyProtection="1">
      <alignment vertical="center"/>
      <protection/>
    </xf>
    <xf numFmtId="0" fontId="19" fillId="34" borderId="0" xfId="48" applyFont="1" applyFill="1" applyBorder="1" applyAlignment="1" applyProtection="1">
      <alignment horizontal="right" vertical="center" indent="1"/>
      <protection/>
    </xf>
    <xf numFmtId="49" fontId="23" fillId="36" borderId="12" xfId="48" applyNumberFormat="1" applyFont="1" applyFill="1" applyBorder="1" applyAlignment="1" applyProtection="1">
      <alignment vertical="center"/>
      <protection/>
    </xf>
    <xf numFmtId="49" fontId="23" fillId="36" borderId="13" xfId="48" applyNumberFormat="1" applyFont="1" applyFill="1" applyBorder="1" applyAlignment="1" applyProtection="1">
      <alignment horizontal="center" vertical="center" wrapText="1"/>
      <protection/>
    </xf>
    <xf numFmtId="49" fontId="23" fillId="36" borderId="12" xfId="48" applyNumberFormat="1" applyFont="1" applyFill="1" applyBorder="1" applyAlignment="1" applyProtection="1">
      <alignment horizontal="center" vertical="center" wrapText="1"/>
      <protection/>
    </xf>
    <xf numFmtId="49" fontId="24" fillId="36" borderId="12" xfId="48" applyNumberFormat="1" applyFont="1" applyFill="1" applyBorder="1" applyAlignment="1" applyProtection="1">
      <alignment horizontal="center" vertical="center"/>
      <protection/>
    </xf>
    <xf numFmtId="49" fontId="24" fillId="36" borderId="13" xfId="48" applyNumberFormat="1" applyFont="1" applyFill="1" applyBorder="1" applyAlignment="1" applyProtection="1">
      <alignment horizontal="center" vertical="center"/>
      <protection/>
    </xf>
    <xf numFmtId="49" fontId="23" fillId="36" borderId="12" xfId="48" applyNumberFormat="1" applyFont="1" applyFill="1" applyBorder="1" applyAlignment="1" applyProtection="1">
      <alignment horizontal="center" vertical="center"/>
      <protection/>
    </xf>
    <xf numFmtId="0" fontId="23" fillId="36" borderId="12" xfId="48" applyFont="1" applyFill="1" applyBorder="1" applyAlignment="1">
      <alignment vertical="top" wrapText="1"/>
      <protection/>
    </xf>
    <xf numFmtId="49" fontId="24" fillId="0" borderId="12" xfId="48" applyNumberFormat="1" applyFont="1" applyFill="1" applyBorder="1" applyAlignment="1" applyProtection="1">
      <alignment vertical="center" shrinkToFit="1"/>
      <protection locked="0"/>
    </xf>
    <xf numFmtId="0" fontId="24" fillId="36" borderId="12" xfId="48" applyFont="1" applyFill="1" applyBorder="1" applyAlignment="1">
      <alignment horizontal="left" vertical="center" wrapText="1"/>
      <protection/>
    </xf>
    <xf numFmtId="0" fontId="24" fillId="36" borderId="12" xfId="48" applyFont="1" applyFill="1" applyBorder="1" applyAlignment="1">
      <alignment horizontal="left" vertical="center" wrapText="1" indent="1"/>
      <protection/>
    </xf>
    <xf numFmtId="0" fontId="24" fillId="36" borderId="12" xfId="48" applyFont="1" applyFill="1" applyBorder="1" applyAlignment="1">
      <alignment horizontal="left" vertical="center" wrapText="1" indent="2"/>
      <protection/>
    </xf>
    <xf numFmtId="49" fontId="23" fillId="0" borderId="12" xfId="48" applyNumberFormat="1" applyFont="1" applyFill="1" applyBorder="1" applyAlignment="1" applyProtection="1">
      <alignment vertical="center" shrinkToFit="1"/>
      <protection locked="0"/>
    </xf>
    <xf numFmtId="0" fontId="23" fillId="36" borderId="12" xfId="48" applyFont="1" applyFill="1" applyBorder="1" applyAlignment="1">
      <alignment horizontal="left" vertical="center" wrapText="1"/>
      <protection/>
    </xf>
    <xf numFmtId="0" fontId="25" fillId="34" borderId="12" xfId="0" applyFont="1" applyFill="1" applyBorder="1" applyAlignment="1">
      <alignment/>
    </xf>
    <xf numFmtId="4" fontId="24" fillId="0" borderId="13" xfId="48" applyNumberFormat="1" applyFont="1" applyFill="1" applyBorder="1" applyAlignment="1" applyProtection="1">
      <alignment vertical="center" shrinkToFit="1"/>
      <protection locked="0"/>
    </xf>
    <xf numFmtId="4" fontId="24" fillId="35" borderId="13" xfId="48" applyNumberFormat="1" applyFont="1" applyFill="1" applyBorder="1" applyAlignment="1" applyProtection="1">
      <alignment vertical="center" shrinkToFit="1"/>
      <protection/>
    </xf>
    <xf numFmtId="4" fontId="24" fillId="35" borderId="12" xfId="48" applyNumberFormat="1" applyFont="1" applyFill="1" applyBorder="1" applyAlignment="1" applyProtection="1">
      <alignment vertical="center" shrinkToFit="1"/>
      <protection/>
    </xf>
    <xf numFmtId="0" fontId="0" fillId="0" borderId="0" xfId="0" applyAlignment="1" quotePrefix="1">
      <alignment/>
    </xf>
    <xf numFmtId="0" fontId="14" fillId="34" borderId="11" xfId="48" applyFont="1" applyFill="1" applyBorder="1" applyAlignment="1" applyProtection="1">
      <alignment horizontal="center"/>
      <protection/>
    </xf>
    <xf numFmtId="49" fontId="23" fillId="36" borderId="14" xfId="48" applyNumberFormat="1" applyFont="1" applyFill="1" applyBorder="1" applyAlignment="1" applyProtection="1">
      <alignment horizontal="center" vertical="center" wrapText="1"/>
      <protection/>
    </xf>
    <xf numFmtId="49" fontId="23" fillId="36" borderId="15" xfId="48" applyNumberFormat="1" applyFont="1" applyFill="1" applyBorder="1" applyAlignment="1" applyProtection="1">
      <alignment horizontal="center" vertical="center" wrapText="1"/>
      <protection/>
    </xf>
    <xf numFmtId="0" fontId="23" fillId="35" borderId="13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4" fillId="35" borderId="10" xfId="48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3" fillId="34" borderId="0" xfId="48" applyFont="1" applyFill="1" applyAlignment="1" applyProtection="1">
      <alignment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0" xfId="48" applyFont="1" applyFill="1" applyBorder="1" applyAlignment="1" applyProtection="1">
      <alignment horizontal="center" shrinkToFit="1"/>
      <protection/>
    </xf>
    <xf numFmtId="0" fontId="17" fillId="34" borderId="11" xfId="48" applyFont="1" applyFill="1" applyBorder="1" applyAlignment="1" applyProtection="1">
      <alignment horizontal="center" vertical="top"/>
      <protection/>
    </xf>
    <xf numFmtId="0" fontId="4" fillId="35" borderId="10" xfId="48" applyFont="1" applyFill="1" applyBorder="1" applyAlignment="1" applyProtection="1">
      <alignment horizontal="center" shrinkToFit="1"/>
      <protection/>
    </xf>
    <xf numFmtId="49" fontId="23" fillId="36" borderId="14" xfId="48" applyNumberFormat="1" applyFont="1" applyFill="1" applyBorder="1" applyAlignment="1" applyProtection="1">
      <alignment horizontal="center" vertical="center"/>
      <protection/>
    </xf>
    <xf numFmtId="49" fontId="23" fillId="36" borderId="15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657225</xdr:colOff>
      <xdr:row>1</xdr:row>
      <xdr:rowOff>123825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3</xdr:col>
      <xdr:colOff>314325</xdr:colOff>
      <xdr:row>9</xdr:row>
      <xdr:rowOff>9525</xdr:rowOff>
    </xdr:from>
    <xdr:to>
      <xdr:col>4</xdr:col>
      <xdr:colOff>295275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48590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533400</xdr:colOff>
      <xdr:row>9</xdr:row>
      <xdr:rowOff>9525</xdr:rowOff>
    </xdr:from>
    <xdr:to>
      <xdr:col>6</xdr:col>
      <xdr:colOff>371475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48590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9</xdr:row>
      <xdr:rowOff>0</xdr:rowOff>
    </xdr:from>
    <xdr:to>
      <xdr:col>4</xdr:col>
      <xdr:colOff>495300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1476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90"/>
  <sheetViews>
    <sheetView showGridLines="0" showZeros="0" zoomScalePageLayoutView="0" workbookViewId="0" topLeftCell="A1">
      <selection activeCell="I15" sqref="I15"/>
    </sheetView>
  </sheetViews>
  <sheetFormatPr defaultColWidth="0" defaultRowHeight="0" customHeight="1" zeroHeight="1"/>
  <cols>
    <col min="1" max="1" width="6" style="0" customWidth="1"/>
    <col min="2" max="2" width="1.66796875" style="0" hidden="1" customWidth="1"/>
    <col min="3" max="3" width="40" style="0" customWidth="1"/>
    <col min="4" max="4" width="8.33203125" style="0" customWidth="1"/>
    <col min="5" max="5" width="12.5" style="0" customWidth="1"/>
    <col min="6" max="6" width="14.16015625" style="0" customWidth="1"/>
    <col min="7" max="8" width="12.5" style="0" customWidth="1"/>
    <col min="9" max="9" width="14.16015625" style="0" customWidth="1"/>
    <col min="10" max="10" width="12.5" style="0" customWidth="1"/>
    <col min="11" max="11" width="0.1640625" style="11" customWidth="1"/>
    <col min="12" max="22" width="3.33203125" style="11" hidden="1" customWidth="1"/>
    <col min="23" max="23" width="9.16015625" style="11" hidden="1" customWidth="1"/>
    <col min="24" max="24" width="10.83203125" style="11" hidden="1" customWidth="1"/>
    <col min="25" max="16384" width="9.33203125" style="11" hidden="1" customWidth="1"/>
  </cols>
  <sheetData>
    <row r="1" spans="1:10" ht="11.25" customHeight="1">
      <c r="A1" s="10">
        <v>388</v>
      </c>
      <c r="B1" s="6" t="s">
        <v>56</v>
      </c>
      <c r="C1" s="10"/>
      <c r="F1" s="46"/>
      <c r="G1" s="79" t="s">
        <v>57</v>
      </c>
      <c r="H1" s="79"/>
      <c r="I1" s="79"/>
      <c r="J1" s="79"/>
    </row>
    <row r="2" spans="1:10" ht="19.5" customHeight="1">
      <c r="A2" s="10"/>
      <c r="B2" s="10"/>
      <c r="C2" s="26" t="s">
        <v>689</v>
      </c>
      <c r="D2" s="27" t="s">
        <v>690</v>
      </c>
      <c r="F2" s="47"/>
      <c r="G2" s="47" t="s">
        <v>58</v>
      </c>
      <c r="H2" s="47"/>
      <c r="I2" s="47"/>
      <c r="J2" s="47"/>
    </row>
    <row r="3" spans="1:10" ht="41.25" customHeight="1" hidden="1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2" t="str">
        <f>IstaigosPavadinimas</f>
        <v>Kaišiadorių technologijų ir verslo mokykla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.75" customHeight="1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" customHeight="1">
      <c r="A6" s="84" t="str">
        <f>IstaigosRegKodas</f>
        <v>Girelės 57, Kaišiadorys   190804361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 customHeight="1">
      <c r="A7" s="83" t="s">
        <v>33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3.75" customHeight="1">
      <c r="A8" s="34"/>
      <c r="B8" s="34"/>
      <c r="C8" s="34"/>
      <c r="D8" s="34"/>
      <c r="E8" s="34"/>
      <c r="F8" s="34"/>
      <c r="G8" s="34"/>
      <c r="H8" s="35"/>
      <c r="I8" s="35"/>
      <c r="J8" s="35"/>
    </row>
    <row r="9" spans="1:10" ht="14.25" customHeight="1">
      <c r="A9" s="81" t="s">
        <v>59</v>
      </c>
      <c r="B9" s="81"/>
      <c r="C9" s="81"/>
      <c r="D9" s="81"/>
      <c r="E9" s="81"/>
      <c r="F9" s="81"/>
      <c r="G9" s="81"/>
      <c r="H9" s="81"/>
      <c r="I9" s="81"/>
      <c r="J9" s="81"/>
    </row>
    <row r="10" spans="2:7" ht="18" customHeight="1">
      <c r="B10" s="51"/>
      <c r="C10" s="51"/>
      <c r="D10" s="52" t="s">
        <v>34</v>
      </c>
      <c r="G10" s="36" t="s">
        <v>194</v>
      </c>
    </row>
    <row r="11" spans="3:9" ht="12" customHeight="1">
      <c r="C11" s="37">
        <v>42420</v>
      </c>
      <c r="D11" s="30" t="s">
        <v>27</v>
      </c>
      <c r="E11" s="38"/>
      <c r="F11" s="49"/>
      <c r="G11" s="49"/>
      <c r="H11" s="28"/>
      <c r="I11" s="5"/>
    </row>
    <row r="12" ht="9.75" customHeight="1">
      <c r="C12" s="39" t="s">
        <v>26</v>
      </c>
    </row>
    <row r="13" spans="1:10" ht="7.5" customHeight="1">
      <c r="A13" s="7"/>
      <c r="B13" s="7"/>
      <c r="D13" s="8"/>
      <c r="E13" s="9"/>
      <c r="F13" s="9"/>
      <c r="G13" s="9"/>
      <c r="J13" s="29" t="s">
        <v>202</v>
      </c>
    </row>
    <row r="14" spans="1:10" ht="17.25" customHeight="1">
      <c r="A14" s="72" t="s">
        <v>0</v>
      </c>
      <c r="B14" s="53" t="s">
        <v>0</v>
      </c>
      <c r="C14" s="85" t="s">
        <v>30</v>
      </c>
      <c r="D14" s="72" t="s">
        <v>54</v>
      </c>
      <c r="E14" s="74" t="s">
        <v>151</v>
      </c>
      <c r="F14" s="75"/>
      <c r="G14" s="76"/>
      <c r="H14" s="74" t="s">
        <v>152</v>
      </c>
      <c r="I14" s="75"/>
      <c r="J14" s="76"/>
    </row>
    <row r="15" spans="1:10" ht="36" customHeight="1">
      <c r="A15" s="73"/>
      <c r="B15" s="53"/>
      <c r="C15" s="86"/>
      <c r="D15" s="73"/>
      <c r="E15" s="54" t="s">
        <v>153</v>
      </c>
      <c r="F15" s="54" t="s">
        <v>154</v>
      </c>
      <c r="G15" s="54" t="s">
        <v>53</v>
      </c>
      <c r="H15" s="54" t="s">
        <v>153</v>
      </c>
      <c r="I15" s="54" t="s">
        <v>154</v>
      </c>
      <c r="J15" s="55" t="s">
        <v>53</v>
      </c>
    </row>
    <row r="16" spans="1:10" ht="9" customHeight="1">
      <c r="A16" s="56">
        <v>1</v>
      </c>
      <c r="B16" s="56">
        <v>1</v>
      </c>
      <c r="C16" s="56" t="s">
        <v>35</v>
      </c>
      <c r="D16" s="56" t="s">
        <v>38</v>
      </c>
      <c r="E16" s="57" t="s">
        <v>39</v>
      </c>
      <c r="F16" s="57" t="s">
        <v>40</v>
      </c>
      <c r="G16" s="57" t="s">
        <v>41</v>
      </c>
      <c r="H16" s="57" t="s">
        <v>42</v>
      </c>
      <c r="I16" s="57" t="s">
        <v>43</v>
      </c>
      <c r="J16" s="56" t="s">
        <v>44</v>
      </c>
    </row>
    <row r="17" spans="1:10" ht="24">
      <c r="A17" s="58" t="s">
        <v>66</v>
      </c>
      <c r="B17" s="58" t="s">
        <v>37</v>
      </c>
      <c r="C17" s="59" t="s">
        <v>60</v>
      </c>
      <c r="D17" s="60"/>
      <c r="E17" s="68">
        <f aca="true" t="shared" si="0" ref="E17:J17">E18-E30-E37</f>
        <v>5654.54</v>
      </c>
      <c r="F17" s="68">
        <f t="shared" si="0"/>
        <v>5562.86</v>
      </c>
      <c r="G17" s="68">
        <f t="shared" si="0"/>
        <v>11217.4</v>
      </c>
      <c r="H17" s="68">
        <f t="shared" si="0"/>
        <v>16997.72</v>
      </c>
      <c r="I17" s="68">
        <f t="shared" si="0"/>
        <v>837.33</v>
      </c>
      <c r="J17" s="69">
        <f t="shared" si="0"/>
        <v>17835.05</v>
      </c>
    </row>
    <row r="18" spans="1:10" ht="12">
      <c r="A18" s="56" t="s">
        <v>67</v>
      </c>
      <c r="B18" s="56" t="s">
        <v>35</v>
      </c>
      <c r="C18" s="61" t="s">
        <v>61</v>
      </c>
      <c r="D18" s="60"/>
      <c r="E18" s="68">
        <f aca="true" t="shared" si="1" ref="E18:J18">E19+E24+E25+E26+E27+E28+E29</f>
        <v>593810.32</v>
      </c>
      <c r="F18" s="68">
        <f t="shared" si="1"/>
        <v>406484.77</v>
      </c>
      <c r="G18" s="68">
        <f t="shared" si="1"/>
        <v>1000295.09</v>
      </c>
      <c r="H18" s="68">
        <f t="shared" si="1"/>
        <v>589205.96</v>
      </c>
      <c r="I18" s="68">
        <f t="shared" si="1"/>
        <v>442991.28</v>
      </c>
      <c r="J18" s="69">
        <f t="shared" si="1"/>
        <v>1032197.24</v>
      </c>
    </row>
    <row r="19" spans="1:25" ht="24">
      <c r="A19" s="56" t="s">
        <v>68</v>
      </c>
      <c r="B19" s="56" t="s">
        <v>38</v>
      </c>
      <c r="C19" s="62" t="s">
        <v>195</v>
      </c>
      <c r="D19" s="60"/>
      <c r="E19" s="68">
        <f aca="true" t="shared" si="2" ref="E19:J19">E20+E21+E22+E23</f>
        <v>448321.13</v>
      </c>
      <c r="F19" s="68">
        <f t="shared" si="2"/>
        <v>334538.7</v>
      </c>
      <c r="G19" s="68">
        <f t="shared" si="2"/>
        <v>782859.83</v>
      </c>
      <c r="H19" s="68">
        <f t="shared" si="2"/>
        <v>462878.18</v>
      </c>
      <c r="I19" s="68">
        <f t="shared" si="2"/>
        <v>352021.87</v>
      </c>
      <c r="J19" s="69">
        <f t="shared" si="2"/>
        <v>814900.05</v>
      </c>
      <c r="W19" s="11" t="s">
        <v>28</v>
      </c>
      <c r="X19" s="11" t="s">
        <v>13</v>
      </c>
      <c r="Y19" s="11" t="s">
        <v>29</v>
      </c>
    </row>
    <row r="20" spans="1:25" ht="12">
      <c r="A20" s="56" t="s">
        <v>70</v>
      </c>
      <c r="B20" s="56" t="s">
        <v>39</v>
      </c>
      <c r="C20" s="63" t="s">
        <v>62</v>
      </c>
      <c r="D20" s="60"/>
      <c r="E20" s="67">
        <v>365301.93</v>
      </c>
      <c r="F20" s="67">
        <v>334538.7</v>
      </c>
      <c r="G20" s="68">
        <f aca="true" t="shared" si="3" ref="G20:G29">E20+F20</f>
        <v>699840.63</v>
      </c>
      <c r="H20" s="67">
        <v>367601.47</v>
      </c>
      <c r="I20" s="67">
        <v>352021.87</v>
      </c>
      <c r="J20" s="69">
        <f aca="true" t="shared" si="4" ref="J20:J29">H20+I20</f>
        <v>719623.34</v>
      </c>
      <c r="W20" s="11" t="s">
        <v>28</v>
      </c>
      <c r="X20" s="11" t="s">
        <v>13</v>
      </c>
      <c r="Y20" s="11" t="s">
        <v>29</v>
      </c>
    </row>
    <row r="21" spans="1:10" ht="12">
      <c r="A21" s="56" t="s">
        <v>71</v>
      </c>
      <c r="B21" s="56" t="s">
        <v>40</v>
      </c>
      <c r="C21" s="63" t="s">
        <v>63</v>
      </c>
      <c r="D21" s="60"/>
      <c r="E21" s="67">
        <v>2400.35</v>
      </c>
      <c r="F21" s="67"/>
      <c r="G21" s="68">
        <f t="shared" si="3"/>
        <v>2400.35</v>
      </c>
      <c r="H21" s="67">
        <v>3564.38</v>
      </c>
      <c r="I21" s="67"/>
      <c r="J21" s="69">
        <f t="shared" si="4"/>
        <v>3564.38</v>
      </c>
    </row>
    <row r="22" spans="1:25" ht="24">
      <c r="A22" s="56" t="s">
        <v>72</v>
      </c>
      <c r="B22" s="56" t="s">
        <v>41</v>
      </c>
      <c r="C22" s="63" t="s">
        <v>64</v>
      </c>
      <c r="D22" s="60"/>
      <c r="E22" s="67">
        <v>80444.72</v>
      </c>
      <c r="F22" s="67"/>
      <c r="G22" s="68">
        <f t="shared" si="3"/>
        <v>80444.72</v>
      </c>
      <c r="H22" s="67">
        <v>91061.05</v>
      </c>
      <c r="I22" s="67"/>
      <c r="J22" s="69">
        <f t="shared" si="4"/>
        <v>91061.05</v>
      </c>
      <c r="W22" s="11" t="s">
        <v>28</v>
      </c>
      <c r="X22" s="11" t="s">
        <v>13</v>
      </c>
      <c r="Y22" s="11" t="s">
        <v>29</v>
      </c>
    </row>
    <row r="23" spans="1:10" ht="12">
      <c r="A23" s="56" t="s">
        <v>69</v>
      </c>
      <c r="B23" s="56" t="s">
        <v>42</v>
      </c>
      <c r="C23" s="63" t="s">
        <v>65</v>
      </c>
      <c r="D23" s="60"/>
      <c r="E23" s="67">
        <v>174.13</v>
      </c>
      <c r="F23" s="67"/>
      <c r="G23" s="68">
        <f t="shared" si="3"/>
        <v>174.13</v>
      </c>
      <c r="H23" s="67">
        <v>651.28</v>
      </c>
      <c r="I23" s="67"/>
      <c r="J23" s="69">
        <f t="shared" si="4"/>
        <v>651.28</v>
      </c>
    </row>
    <row r="24" spans="1:25" ht="12">
      <c r="A24" s="56" t="s">
        <v>73</v>
      </c>
      <c r="B24" s="56" t="s">
        <v>43</v>
      </c>
      <c r="C24" s="62" t="s">
        <v>76</v>
      </c>
      <c r="D24" s="60"/>
      <c r="E24" s="67"/>
      <c r="F24" s="67"/>
      <c r="G24" s="68">
        <f t="shared" si="3"/>
        <v>0</v>
      </c>
      <c r="H24" s="67"/>
      <c r="I24" s="67"/>
      <c r="J24" s="69">
        <f t="shared" si="4"/>
        <v>0</v>
      </c>
      <c r="W24" s="11" t="s">
        <v>28</v>
      </c>
      <c r="X24" s="11" t="s">
        <v>13</v>
      </c>
      <c r="Y24" s="11" t="s">
        <v>29</v>
      </c>
    </row>
    <row r="25" spans="1:25" ht="12">
      <c r="A25" s="56" t="s">
        <v>74</v>
      </c>
      <c r="B25" s="56" t="s">
        <v>44</v>
      </c>
      <c r="C25" s="62" t="s">
        <v>77</v>
      </c>
      <c r="D25" s="60"/>
      <c r="E25" s="67"/>
      <c r="F25" s="67"/>
      <c r="G25" s="68">
        <f t="shared" si="3"/>
        <v>0</v>
      </c>
      <c r="H25" s="67"/>
      <c r="I25" s="67"/>
      <c r="J25" s="69">
        <f t="shared" si="4"/>
        <v>0</v>
      </c>
      <c r="W25" s="11" t="s">
        <v>28</v>
      </c>
      <c r="X25" s="11" t="s">
        <v>13</v>
      </c>
      <c r="Y25" s="11" t="s">
        <v>29</v>
      </c>
    </row>
    <row r="26" spans="1:25" ht="12">
      <c r="A26" s="56" t="s">
        <v>75</v>
      </c>
      <c r="B26" s="56" t="s">
        <v>45</v>
      </c>
      <c r="C26" s="62" t="s">
        <v>78</v>
      </c>
      <c r="D26" s="60"/>
      <c r="E26" s="67">
        <v>127930.68</v>
      </c>
      <c r="F26" s="67"/>
      <c r="G26" s="68">
        <f t="shared" si="3"/>
        <v>127930.68</v>
      </c>
      <c r="H26" s="67">
        <v>107774.65</v>
      </c>
      <c r="I26" s="67"/>
      <c r="J26" s="69">
        <f t="shared" si="4"/>
        <v>107774.65</v>
      </c>
      <c r="W26" s="11" t="s">
        <v>28</v>
      </c>
      <c r="X26" s="11" t="s">
        <v>13</v>
      </c>
      <c r="Y26" s="11" t="s">
        <v>29</v>
      </c>
    </row>
    <row r="27" spans="1:10" ht="12">
      <c r="A27" s="56" t="s">
        <v>84</v>
      </c>
      <c r="B27" s="58" t="s">
        <v>46</v>
      </c>
      <c r="C27" s="62" t="s">
        <v>79</v>
      </c>
      <c r="D27" s="60"/>
      <c r="E27" s="67">
        <v>15811.77</v>
      </c>
      <c r="F27" s="67">
        <v>71946.07</v>
      </c>
      <c r="G27" s="68">
        <f t="shared" si="3"/>
        <v>87757.84</v>
      </c>
      <c r="H27" s="67">
        <v>16940.76</v>
      </c>
      <c r="I27" s="67">
        <v>90969.41</v>
      </c>
      <c r="J27" s="69">
        <f t="shared" si="4"/>
        <v>107910.17</v>
      </c>
    </row>
    <row r="28" spans="1:25" ht="12">
      <c r="A28" s="56" t="s">
        <v>85</v>
      </c>
      <c r="B28" s="56" t="s">
        <v>47</v>
      </c>
      <c r="C28" s="62" t="s">
        <v>80</v>
      </c>
      <c r="D28" s="60"/>
      <c r="E28" s="67"/>
      <c r="F28" s="67"/>
      <c r="G28" s="68">
        <f t="shared" si="3"/>
        <v>0</v>
      </c>
      <c r="H28" s="67"/>
      <c r="I28" s="67"/>
      <c r="J28" s="69">
        <f t="shared" si="4"/>
        <v>0</v>
      </c>
      <c r="W28" s="11" t="s">
        <v>28</v>
      </c>
      <c r="X28" s="11" t="s">
        <v>13</v>
      </c>
      <c r="Y28" s="11" t="s">
        <v>29</v>
      </c>
    </row>
    <row r="29" spans="1:10" ht="12">
      <c r="A29" s="56" t="s">
        <v>86</v>
      </c>
      <c r="B29" s="56" t="s">
        <v>48</v>
      </c>
      <c r="C29" s="62" t="s">
        <v>81</v>
      </c>
      <c r="D29" s="60"/>
      <c r="E29" s="67">
        <v>1746.74</v>
      </c>
      <c r="F29" s="67"/>
      <c r="G29" s="68">
        <f t="shared" si="3"/>
        <v>1746.74</v>
      </c>
      <c r="H29" s="67">
        <v>1612.37</v>
      </c>
      <c r="I29" s="67"/>
      <c r="J29" s="69">
        <f t="shared" si="4"/>
        <v>1612.37</v>
      </c>
    </row>
    <row r="30" spans="1:25" ht="12">
      <c r="A30" s="56" t="s">
        <v>82</v>
      </c>
      <c r="B30" s="56" t="s">
        <v>49</v>
      </c>
      <c r="C30" s="61" t="s">
        <v>83</v>
      </c>
      <c r="D30" s="60"/>
      <c r="E30" s="68">
        <f aca="true" t="shared" si="5" ref="E30:J30">SUM(E31:E36)</f>
        <v>100424.79</v>
      </c>
      <c r="F30" s="68">
        <f t="shared" si="5"/>
        <v>0</v>
      </c>
      <c r="G30" s="68">
        <f t="shared" si="5"/>
        <v>100424.79</v>
      </c>
      <c r="H30" s="68">
        <f t="shared" si="5"/>
        <v>109708.34</v>
      </c>
      <c r="I30" s="68">
        <f t="shared" si="5"/>
        <v>0</v>
      </c>
      <c r="J30" s="69">
        <f t="shared" si="5"/>
        <v>109708.34</v>
      </c>
      <c r="W30" s="11" t="s">
        <v>28</v>
      </c>
      <c r="X30" s="11" t="s">
        <v>13</v>
      </c>
      <c r="Y30" s="11" t="s">
        <v>29</v>
      </c>
    </row>
    <row r="31" spans="1:10" ht="12">
      <c r="A31" s="56" t="s">
        <v>87</v>
      </c>
      <c r="B31" s="56" t="s">
        <v>50</v>
      </c>
      <c r="C31" s="62" t="s">
        <v>93</v>
      </c>
      <c r="D31" s="60"/>
      <c r="E31" s="67">
        <v>99961.39</v>
      </c>
      <c r="F31" s="67"/>
      <c r="G31" s="68">
        <f aca="true" t="shared" si="6" ref="G31:G36">E31+F31</f>
        <v>99961.39</v>
      </c>
      <c r="H31" s="67">
        <v>108926.74</v>
      </c>
      <c r="I31" s="67"/>
      <c r="J31" s="69">
        <f aca="true" t="shared" si="7" ref="J31:J36">H31+I31</f>
        <v>108926.74</v>
      </c>
    </row>
    <row r="32" spans="1:25" ht="12">
      <c r="A32" s="56" t="s">
        <v>88</v>
      </c>
      <c r="B32" s="56" t="s">
        <v>51</v>
      </c>
      <c r="C32" s="62" t="s">
        <v>94</v>
      </c>
      <c r="D32" s="60"/>
      <c r="E32" s="67"/>
      <c r="F32" s="67"/>
      <c r="G32" s="68">
        <f t="shared" si="6"/>
        <v>0</v>
      </c>
      <c r="H32" s="67">
        <v>9.47</v>
      </c>
      <c r="I32" s="67"/>
      <c r="J32" s="69">
        <f t="shared" si="7"/>
        <v>9.47</v>
      </c>
      <c r="W32" s="11" t="s">
        <v>28</v>
      </c>
      <c r="X32" s="11" t="s">
        <v>13</v>
      </c>
      <c r="Y32" s="11" t="s">
        <v>29</v>
      </c>
    </row>
    <row r="33" spans="1:25" ht="24">
      <c r="A33" s="56" t="s">
        <v>89</v>
      </c>
      <c r="B33" s="56" t="s">
        <v>52</v>
      </c>
      <c r="C33" s="62" t="s">
        <v>95</v>
      </c>
      <c r="D33" s="60"/>
      <c r="E33" s="67"/>
      <c r="F33" s="67"/>
      <c r="G33" s="68">
        <f t="shared" si="6"/>
        <v>0</v>
      </c>
      <c r="H33" s="67"/>
      <c r="I33" s="67"/>
      <c r="J33" s="69">
        <f t="shared" si="7"/>
        <v>0</v>
      </c>
      <c r="W33" s="11" t="s">
        <v>28</v>
      </c>
      <c r="X33" s="11" t="s">
        <v>13</v>
      </c>
      <c r="Y33" s="11" t="s">
        <v>29</v>
      </c>
    </row>
    <row r="34" spans="1:10" ht="12">
      <c r="A34" s="56" t="s">
        <v>90</v>
      </c>
      <c r="B34" s="56" t="s">
        <v>155</v>
      </c>
      <c r="C34" s="62" t="s">
        <v>96</v>
      </c>
      <c r="D34" s="60"/>
      <c r="E34" s="67"/>
      <c r="F34" s="67"/>
      <c r="G34" s="68">
        <f t="shared" si="6"/>
        <v>0</v>
      </c>
      <c r="H34" s="67"/>
      <c r="I34" s="67"/>
      <c r="J34" s="69">
        <f t="shared" si="7"/>
        <v>0</v>
      </c>
    </row>
    <row r="35" spans="1:10" ht="12">
      <c r="A35" s="56" t="s">
        <v>91</v>
      </c>
      <c r="B35" s="56" t="s">
        <v>156</v>
      </c>
      <c r="C35" s="62" t="s">
        <v>196</v>
      </c>
      <c r="D35" s="60"/>
      <c r="E35" s="67"/>
      <c r="F35" s="67"/>
      <c r="G35" s="68">
        <f t="shared" si="6"/>
        <v>0</v>
      </c>
      <c r="H35" s="67"/>
      <c r="I35" s="67"/>
      <c r="J35" s="69">
        <f t="shared" si="7"/>
        <v>0</v>
      </c>
    </row>
    <row r="36" spans="1:10" ht="12">
      <c r="A36" s="56" t="s">
        <v>92</v>
      </c>
      <c r="B36" s="56" t="s">
        <v>157</v>
      </c>
      <c r="C36" s="62" t="s">
        <v>97</v>
      </c>
      <c r="D36" s="60"/>
      <c r="E36" s="67">
        <v>463.4</v>
      </c>
      <c r="F36" s="67"/>
      <c r="G36" s="68">
        <f t="shared" si="6"/>
        <v>463.4</v>
      </c>
      <c r="H36" s="67">
        <v>772.13</v>
      </c>
      <c r="I36" s="67"/>
      <c r="J36" s="69">
        <f t="shared" si="7"/>
        <v>772.13</v>
      </c>
    </row>
    <row r="37" spans="1:10" ht="12">
      <c r="A37" s="56" t="s">
        <v>104</v>
      </c>
      <c r="B37" s="56" t="s">
        <v>158</v>
      </c>
      <c r="C37" s="61" t="s">
        <v>98</v>
      </c>
      <c r="D37" s="60"/>
      <c r="E37" s="68">
        <f aca="true" t="shared" si="8" ref="E37:J37">SUM(E38:E49)</f>
        <v>487730.99</v>
      </c>
      <c r="F37" s="68">
        <f t="shared" si="8"/>
        <v>400921.91</v>
      </c>
      <c r="G37" s="68">
        <f t="shared" si="8"/>
        <v>888652.9</v>
      </c>
      <c r="H37" s="68">
        <f t="shared" si="8"/>
        <v>462499.9</v>
      </c>
      <c r="I37" s="68">
        <f t="shared" si="8"/>
        <v>442153.95</v>
      </c>
      <c r="J37" s="69">
        <f t="shared" si="8"/>
        <v>904653.85</v>
      </c>
    </row>
    <row r="38" spans="1:10" ht="12">
      <c r="A38" s="56" t="s">
        <v>105</v>
      </c>
      <c r="B38" s="56" t="s">
        <v>159</v>
      </c>
      <c r="C38" s="62" t="s">
        <v>99</v>
      </c>
      <c r="D38" s="60"/>
      <c r="E38" s="67">
        <v>341858.98</v>
      </c>
      <c r="F38" s="67">
        <v>220036.4</v>
      </c>
      <c r="G38" s="68">
        <f aca="true" t="shared" si="9" ref="G38:G49">E38+F38</f>
        <v>561895.38</v>
      </c>
      <c r="H38" s="67">
        <v>324944.21</v>
      </c>
      <c r="I38" s="67">
        <v>218746.99</v>
      </c>
      <c r="J38" s="69">
        <f aca="true" t="shared" si="10" ref="J38:J49">H38+I38</f>
        <v>543691.2</v>
      </c>
    </row>
    <row r="39" spans="1:10" ht="12">
      <c r="A39" s="56" t="s">
        <v>106</v>
      </c>
      <c r="B39" s="56" t="s">
        <v>160</v>
      </c>
      <c r="C39" s="62" t="s">
        <v>100</v>
      </c>
      <c r="D39" s="60"/>
      <c r="E39" s="67">
        <v>1260.21</v>
      </c>
      <c r="F39" s="67">
        <v>111959.88</v>
      </c>
      <c r="G39" s="68">
        <f t="shared" si="9"/>
        <v>113220.09</v>
      </c>
      <c r="H39" s="67"/>
      <c r="I39" s="67">
        <v>114402.43</v>
      </c>
      <c r="J39" s="69">
        <f t="shared" si="10"/>
        <v>114402.43</v>
      </c>
    </row>
    <row r="40" spans="1:10" ht="12">
      <c r="A40" s="56" t="s">
        <v>107</v>
      </c>
      <c r="B40" s="56" t="s">
        <v>161</v>
      </c>
      <c r="C40" s="62" t="s">
        <v>101</v>
      </c>
      <c r="D40" s="60"/>
      <c r="E40" s="67">
        <v>176.42</v>
      </c>
      <c r="F40" s="67"/>
      <c r="G40" s="68">
        <f t="shared" si="9"/>
        <v>176.42</v>
      </c>
      <c r="H40" s="67">
        <v>144.19</v>
      </c>
      <c r="I40" s="67"/>
      <c r="J40" s="69">
        <f t="shared" si="10"/>
        <v>144.19</v>
      </c>
    </row>
    <row r="41" spans="1:10" ht="12">
      <c r="A41" s="56" t="s">
        <v>108</v>
      </c>
      <c r="B41" s="56" t="s">
        <v>162</v>
      </c>
      <c r="C41" s="62" t="s">
        <v>102</v>
      </c>
      <c r="D41" s="60"/>
      <c r="E41" s="67">
        <v>2651.01</v>
      </c>
      <c r="F41" s="67">
        <v>16599.48</v>
      </c>
      <c r="G41" s="68">
        <f t="shared" si="9"/>
        <v>19250.49</v>
      </c>
      <c r="H41" s="67">
        <v>154.14</v>
      </c>
      <c r="I41" s="67">
        <v>22485.76</v>
      </c>
      <c r="J41" s="69">
        <f t="shared" si="10"/>
        <v>22639.9</v>
      </c>
    </row>
    <row r="42" spans="1:10" ht="12">
      <c r="A42" s="56" t="s">
        <v>109</v>
      </c>
      <c r="B42" s="56" t="s">
        <v>163</v>
      </c>
      <c r="C42" s="62" t="s">
        <v>103</v>
      </c>
      <c r="D42" s="60"/>
      <c r="E42" s="67">
        <v>15</v>
      </c>
      <c r="F42" s="67">
        <v>1624</v>
      </c>
      <c r="G42" s="68">
        <f t="shared" si="9"/>
        <v>1639</v>
      </c>
      <c r="H42" s="67">
        <v>24.62</v>
      </c>
      <c r="I42" s="67">
        <v>1684.65</v>
      </c>
      <c r="J42" s="69">
        <f t="shared" si="10"/>
        <v>1709.27</v>
      </c>
    </row>
    <row r="43" spans="1:10" ht="12">
      <c r="A43" s="56" t="s">
        <v>110</v>
      </c>
      <c r="B43" s="56" t="s">
        <v>164</v>
      </c>
      <c r="C43" s="62" t="s">
        <v>117</v>
      </c>
      <c r="D43" s="60"/>
      <c r="E43" s="67">
        <v>3221.41</v>
      </c>
      <c r="F43" s="67">
        <v>4248.71</v>
      </c>
      <c r="G43" s="68">
        <f t="shared" si="9"/>
        <v>7470.12</v>
      </c>
      <c r="H43" s="67"/>
      <c r="I43" s="67">
        <v>10852</v>
      </c>
      <c r="J43" s="69">
        <f t="shared" si="10"/>
        <v>10852</v>
      </c>
    </row>
    <row r="44" spans="1:10" ht="12">
      <c r="A44" s="56" t="s">
        <v>111</v>
      </c>
      <c r="B44" s="56" t="s">
        <v>165</v>
      </c>
      <c r="C44" s="62" t="s">
        <v>118</v>
      </c>
      <c r="D44" s="60"/>
      <c r="E44" s="67">
        <v>17101.75</v>
      </c>
      <c r="F44" s="67">
        <v>36148.22</v>
      </c>
      <c r="G44" s="68">
        <f t="shared" si="9"/>
        <v>53249.97</v>
      </c>
      <c r="H44" s="67">
        <v>6961.17</v>
      </c>
      <c r="I44" s="67">
        <v>61064.59</v>
      </c>
      <c r="J44" s="69">
        <f t="shared" si="10"/>
        <v>68025.76</v>
      </c>
    </row>
    <row r="45" spans="1:10" ht="12">
      <c r="A45" s="56" t="s">
        <v>112</v>
      </c>
      <c r="B45" s="56" t="s">
        <v>166</v>
      </c>
      <c r="C45" s="62" t="s">
        <v>119</v>
      </c>
      <c r="D45" s="60"/>
      <c r="E45" s="67">
        <v>52248.12</v>
      </c>
      <c r="F45" s="67"/>
      <c r="G45" s="68">
        <f t="shared" si="9"/>
        <v>52248.12</v>
      </c>
      <c r="H45" s="67">
        <v>53075.59</v>
      </c>
      <c r="I45" s="67"/>
      <c r="J45" s="69">
        <f t="shared" si="10"/>
        <v>53075.59</v>
      </c>
    </row>
    <row r="46" spans="1:10" ht="12">
      <c r="A46" s="56" t="s">
        <v>113</v>
      </c>
      <c r="B46" s="56" t="s">
        <v>167</v>
      </c>
      <c r="C46" s="62" t="s">
        <v>120</v>
      </c>
      <c r="D46" s="60"/>
      <c r="E46" s="67"/>
      <c r="F46" s="67"/>
      <c r="G46" s="68">
        <f t="shared" si="9"/>
        <v>0</v>
      </c>
      <c r="H46" s="67"/>
      <c r="I46" s="67"/>
      <c r="J46" s="69">
        <f t="shared" si="10"/>
        <v>0</v>
      </c>
    </row>
    <row r="47" spans="1:10" ht="12">
      <c r="A47" s="56" t="s">
        <v>114</v>
      </c>
      <c r="B47" s="56" t="s">
        <v>168</v>
      </c>
      <c r="C47" s="62" t="s">
        <v>121</v>
      </c>
      <c r="D47" s="60"/>
      <c r="E47" s="67">
        <v>68055.5</v>
      </c>
      <c r="F47" s="67">
        <v>10305.22</v>
      </c>
      <c r="G47" s="68">
        <f t="shared" si="9"/>
        <v>78360.72</v>
      </c>
      <c r="H47" s="67">
        <v>56936.68</v>
      </c>
      <c r="I47" s="67">
        <v>12917.53</v>
      </c>
      <c r="J47" s="69">
        <f t="shared" si="10"/>
        <v>69854.21</v>
      </c>
    </row>
    <row r="48" spans="1:10" ht="12">
      <c r="A48" s="56" t="s">
        <v>115</v>
      </c>
      <c r="B48" s="56" t="s">
        <v>169</v>
      </c>
      <c r="C48" s="62" t="s">
        <v>122</v>
      </c>
      <c r="D48" s="60"/>
      <c r="E48" s="67"/>
      <c r="F48" s="67"/>
      <c r="G48" s="68">
        <f t="shared" si="9"/>
        <v>0</v>
      </c>
      <c r="H48" s="67"/>
      <c r="I48" s="67"/>
      <c r="J48" s="69">
        <f t="shared" si="10"/>
        <v>0</v>
      </c>
    </row>
    <row r="49" spans="1:10" ht="12">
      <c r="A49" s="56" t="s">
        <v>116</v>
      </c>
      <c r="B49" s="56" t="s">
        <v>170</v>
      </c>
      <c r="C49" s="62" t="s">
        <v>123</v>
      </c>
      <c r="D49" s="60"/>
      <c r="E49" s="67">
        <v>1142.59</v>
      </c>
      <c r="F49" s="67"/>
      <c r="G49" s="68">
        <f t="shared" si="9"/>
        <v>1142.59</v>
      </c>
      <c r="H49" s="67">
        <v>20259.3</v>
      </c>
      <c r="I49" s="67"/>
      <c r="J49" s="69">
        <f t="shared" si="10"/>
        <v>20259.3</v>
      </c>
    </row>
    <row r="50" spans="1:10" ht="24">
      <c r="A50" s="58" t="s">
        <v>124</v>
      </c>
      <c r="B50" s="56" t="s">
        <v>171</v>
      </c>
      <c r="C50" s="59" t="s">
        <v>125</v>
      </c>
      <c r="D50" s="60"/>
      <c r="E50" s="68">
        <f aca="true" t="shared" si="11" ref="E50:J50">E51-E52+E53-E57-E62-E64</f>
        <v>0</v>
      </c>
      <c r="F50" s="68">
        <f t="shared" si="11"/>
        <v>13124.86</v>
      </c>
      <c r="G50" s="68">
        <f t="shared" si="11"/>
        <v>13124.86</v>
      </c>
      <c r="H50" s="68">
        <f t="shared" si="11"/>
        <v>143.84</v>
      </c>
      <c r="I50" s="68">
        <f t="shared" si="11"/>
        <v>7730.32</v>
      </c>
      <c r="J50" s="68">
        <f t="shared" si="11"/>
        <v>7874.16</v>
      </c>
    </row>
    <row r="51" spans="1:10" ht="24">
      <c r="A51" s="56" t="s">
        <v>67</v>
      </c>
      <c r="B51" s="56" t="s">
        <v>172</v>
      </c>
      <c r="C51" s="61" t="s">
        <v>126</v>
      </c>
      <c r="D51" s="60"/>
      <c r="E51" s="67"/>
      <c r="F51" s="67">
        <v>13124.86</v>
      </c>
      <c r="G51" s="68">
        <f>E51+F51</f>
        <v>13124.86</v>
      </c>
      <c r="H51" s="67">
        <v>143.84</v>
      </c>
      <c r="I51" s="67">
        <v>7730.32</v>
      </c>
      <c r="J51" s="69">
        <f>H51+I51</f>
        <v>7874.16</v>
      </c>
    </row>
    <row r="52" spans="1:10" ht="24">
      <c r="A52" s="56" t="s">
        <v>82</v>
      </c>
      <c r="B52" s="56" t="s">
        <v>173</v>
      </c>
      <c r="C52" s="61" t="s">
        <v>127</v>
      </c>
      <c r="D52" s="60"/>
      <c r="E52" s="67"/>
      <c r="F52" s="67"/>
      <c r="G52" s="68">
        <f>E52+F52</f>
        <v>0</v>
      </c>
      <c r="H52" s="67"/>
      <c r="I52" s="67"/>
      <c r="J52" s="69">
        <f>H52+I52</f>
        <v>0</v>
      </c>
    </row>
    <row r="53" spans="1:10" ht="12">
      <c r="A53" s="56" t="s">
        <v>104</v>
      </c>
      <c r="B53" s="56" t="s">
        <v>174</v>
      </c>
      <c r="C53" s="61" t="s">
        <v>128</v>
      </c>
      <c r="D53" s="60"/>
      <c r="E53" s="67"/>
      <c r="F53" s="67"/>
      <c r="G53" s="68">
        <f>E53+F53</f>
        <v>0</v>
      </c>
      <c r="H53" s="67"/>
      <c r="I53" s="67"/>
      <c r="J53" s="69">
        <f>H53+I53</f>
        <v>0</v>
      </c>
    </row>
    <row r="54" spans="1:10" ht="12" hidden="1">
      <c r="A54" s="56"/>
      <c r="B54" s="56"/>
      <c r="C54" s="62"/>
      <c r="D54" s="60"/>
      <c r="E54" s="67"/>
      <c r="F54" s="67"/>
      <c r="G54" s="68"/>
      <c r="H54" s="67"/>
      <c r="I54" s="67"/>
      <c r="J54" s="69"/>
    </row>
    <row r="55" spans="1:10" ht="12" hidden="1">
      <c r="A55" s="56"/>
      <c r="B55" s="56"/>
      <c r="C55" s="62"/>
      <c r="D55" s="60"/>
      <c r="E55" s="67"/>
      <c r="F55" s="67"/>
      <c r="G55" s="68"/>
      <c r="H55" s="67"/>
      <c r="I55" s="67"/>
      <c r="J55" s="69"/>
    </row>
    <row r="56" spans="1:10" ht="12" hidden="1">
      <c r="A56" s="56"/>
      <c r="B56" s="56"/>
      <c r="C56" s="62"/>
      <c r="D56" s="60"/>
      <c r="E56" s="67"/>
      <c r="F56" s="67"/>
      <c r="G56" s="68"/>
      <c r="H56" s="67"/>
      <c r="I56" s="67"/>
      <c r="J56" s="69"/>
    </row>
    <row r="57" spans="1:10" ht="12">
      <c r="A57" s="56" t="s">
        <v>129</v>
      </c>
      <c r="B57" s="56" t="s">
        <v>175</v>
      </c>
      <c r="C57" s="61" t="s">
        <v>130</v>
      </c>
      <c r="D57" s="60"/>
      <c r="E57" s="67"/>
      <c r="F57" s="67"/>
      <c r="G57" s="68">
        <f>E57+F57</f>
        <v>0</v>
      </c>
      <c r="H57" s="67"/>
      <c r="I57" s="67"/>
      <c r="J57" s="69">
        <f>H57+I57</f>
        <v>0</v>
      </c>
    </row>
    <row r="58" spans="1:10" ht="12" hidden="1">
      <c r="A58" s="56"/>
      <c r="B58" s="56"/>
      <c r="C58" s="62"/>
      <c r="D58" s="60"/>
      <c r="E58" s="67"/>
      <c r="F58" s="67"/>
      <c r="G58" s="68"/>
      <c r="H58" s="67"/>
      <c r="I58" s="67"/>
      <c r="J58" s="69"/>
    </row>
    <row r="59" spans="1:10" ht="12" hidden="1">
      <c r="A59" s="56"/>
      <c r="B59" s="56"/>
      <c r="C59" s="62"/>
      <c r="D59" s="60"/>
      <c r="E59" s="67"/>
      <c r="F59" s="67"/>
      <c r="G59" s="68"/>
      <c r="H59" s="67"/>
      <c r="I59" s="67"/>
      <c r="J59" s="69"/>
    </row>
    <row r="60" spans="1:25" ht="12.75" customHeight="1" hidden="1">
      <c r="A60" s="56"/>
      <c r="B60" s="56"/>
      <c r="C60" s="62"/>
      <c r="D60" s="60"/>
      <c r="E60" s="67"/>
      <c r="F60" s="67"/>
      <c r="G60" s="68"/>
      <c r="H60" s="67"/>
      <c r="I60" s="67"/>
      <c r="J60" s="69"/>
      <c r="W60" s="11" t="s">
        <v>28</v>
      </c>
      <c r="X60" s="11" t="s">
        <v>13</v>
      </c>
      <c r="Y60" s="11" t="s">
        <v>29</v>
      </c>
    </row>
    <row r="61" spans="1:10" ht="12" hidden="1">
      <c r="A61" s="56"/>
      <c r="B61" s="56"/>
      <c r="C61" s="61"/>
      <c r="D61" s="60"/>
      <c r="E61" s="67"/>
      <c r="F61" s="67"/>
      <c r="G61" s="68"/>
      <c r="H61" s="67"/>
      <c r="I61" s="67"/>
      <c r="J61" s="69"/>
    </row>
    <row r="62" spans="1:10" ht="24">
      <c r="A62" s="56" t="s">
        <v>134</v>
      </c>
      <c r="B62" s="56" t="s">
        <v>176</v>
      </c>
      <c r="C62" s="61" t="s">
        <v>197</v>
      </c>
      <c r="D62" s="60"/>
      <c r="E62" s="67"/>
      <c r="F62" s="67"/>
      <c r="G62" s="68">
        <f>E62+F62</f>
        <v>0</v>
      </c>
      <c r="H62" s="67"/>
      <c r="I62" s="67"/>
      <c r="J62" s="69">
        <f>H62+I62</f>
        <v>0</v>
      </c>
    </row>
    <row r="63" spans="1:10" ht="12" hidden="1">
      <c r="A63" s="56"/>
      <c r="B63" s="56"/>
      <c r="C63" s="61"/>
      <c r="D63" s="60"/>
      <c r="E63" s="67"/>
      <c r="F63" s="67"/>
      <c r="G63" s="68"/>
      <c r="H63" s="67"/>
      <c r="I63" s="67"/>
      <c r="J63" s="69"/>
    </row>
    <row r="64" spans="1:10" ht="12">
      <c r="A64" s="56" t="s">
        <v>135</v>
      </c>
      <c r="B64" s="56" t="s">
        <v>177</v>
      </c>
      <c r="C64" s="61" t="s">
        <v>198</v>
      </c>
      <c r="D64" s="60"/>
      <c r="E64" s="67"/>
      <c r="F64" s="67"/>
      <c r="G64" s="68">
        <f>E64+F64</f>
        <v>0</v>
      </c>
      <c r="H64" s="67"/>
      <c r="I64" s="67"/>
      <c r="J64" s="69">
        <f>H64+I64</f>
        <v>0</v>
      </c>
    </row>
    <row r="65" spans="1:10" ht="24">
      <c r="A65" s="58" t="s">
        <v>137</v>
      </c>
      <c r="B65" s="56" t="s">
        <v>178</v>
      </c>
      <c r="C65" s="59" t="s">
        <v>138</v>
      </c>
      <c r="D65" s="60"/>
      <c r="E65" s="68">
        <f aca="true" t="shared" si="12" ref="E65:J65">E66-E67-E68+E69-E74+E75+E76</f>
        <v>0</v>
      </c>
      <c r="F65" s="68">
        <f t="shared" si="12"/>
        <v>7562</v>
      </c>
      <c r="G65" s="68">
        <f t="shared" si="12"/>
        <v>7562</v>
      </c>
      <c r="H65" s="68">
        <f t="shared" si="12"/>
        <v>0</v>
      </c>
      <c r="I65" s="68">
        <f t="shared" si="12"/>
        <v>6892.99</v>
      </c>
      <c r="J65" s="69">
        <f t="shared" si="12"/>
        <v>6892.99</v>
      </c>
    </row>
    <row r="66" spans="1:10" ht="12">
      <c r="A66" s="56" t="s">
        <v>67</v>
      </c>
      <c r="B66" s="56" t="s">
        <v>179</v>
      </c>
      <c r="C66" s="61" t="s">
        <v>139</v>
      </c>
      <c r="D66" s="60"/>
      <c r="E66" s="67"/>
      <c r="F66" s="67"/>
      <c r="G66" s="68">
        <f>E66+F66</f>
        <v>0</v>
      </c>
      <c r="H66" s="67"/>
      <c r="I66" s="67"/>
      <c r="J66" s="69">
        <f>H66+I66</f>
        <v>0</v>
      </c>
    </row>
    <row r="67" spans="1:10" ht="12">
      <c r="A67" s="56" t="s">
        <v>82</v>
      </c>
      <c r="B67" s="56" t="s">
        <v>180</v>
      </c>
      <c r="C67" s="61" t="s">
        <v>140</v>
      </c>
      <c r="D67" s="60"/>
      <c r="E67" s="67"/>
      <c r="F67" s="67"/>
      <c r="G67" s="68">
        <f>E67+F67</f>
        <v>0</v>
      </c>
      <c r="H67" s="67"/>
      <c r="I67" s="67"/>
      <c r="J67" s="69">
        <f>H67+I67</f>
        <v>0</v>
      </c>
    </row>
    <row r="68" spans="1:10" ht="24">
      <c r="A68" s="56" t="s">
        <v>104</v>
      </c>
      <c r="B68" s="56" t="s">
        <v>181</v>
      </c>
      <c r="C68" s="61" t="s">
        <v>141</v>
      </c>
      <c r="D68" s="60"/>
      <c r="E68" s="67"/>
      <c r="F68" s="67"/>
      <c r="G68" s="68">
        <f>E68+F68</f>
        <v>0</v>
      </c>
      <c r="H68" s="67"/>
      <c r="I68" s="67"/>
      <c r="J68" s="69">
        <f>H68+I68</f>
        <v>0</v>
      </c>
    </row>
    <row r="69" spans="1:10" ht="24">
      <c r="A69" s="56" t="s">
        <v>129</v>
      </c>
      <c r="B69" s="56" t="s">
        <v>182</v>
      </c>
      <c r="C69" s="61" t="s">
        <v>142</v>
      </c>
      <c r="D69" s="60"/>
      <c r="E69" s="68">
        <f aca="true" t="shared" si="13" ref="E69:J69">E70+E71+E72+E73</f>
        <v>0</v>
      </c>
      <c r="F69" s="68">
        <f t="shared" si="13"/>
        <v>7562</v>
      </c>
      <c r="G69" s="68">
        <f t="shared" si="13"/>
        <v>7562</v>
      </c>
      <c r="H69" s="68">
        <f t="shared" si="13"/>
        <v>0</v>
      </c>
      <c r="I69" s="68">
        <f t="shared" si="13"/>
        <v>6892.99</v>
      </c>
      <c r="J69" s="69">
        <f t="shared" si="13"/>
        <v>6892.99</v>
      </c>
    </row>
    <row r="70" spans="1:10" ht="12">
      <c r="A70" s="56" t="s">
        <v>131</v>
      </c>
      <c r="B70" s="56" t="s">
        <v>183</v>
      </c>
      <c r="C70" s="62" t="s">
        <v>62</v>
      </c>
      <c r="D70" s="60"/>
      <c r="E70" s="67"/>
      <c r="F70" s="67">
        <v>7562</v>
      </c>
      <c r="G70" s="68">
        <f aca="true" t="shared" si="14" ref="G70:G79">E70+F70</f>
        <v>7562</v>
      </c>
      <c r="H70" s="67"/>
      <c r="I70" s="67">
        <v>6334.21</v>
      </c>
      <c r="J70" s="69">
        <f aca="true" t="shared" si="15" ref="J70:J79">H70+I70</f>
        <v>6334.21</v>
      </c>
    </row>
    <row r="71" spans="1:10" ht="12">
      <c r="A71" s="56" t="s">
        <v>132</v>
      </c>
      <c r="B71" s="56" t="s">
        <v>184</v>
      </c>
      <c r="C71" s="62" t="s">
        <v>63</v>
      </c>
      <c r="D71" s="60"/>
      <c r="E71" s="67"/>
      <c r="F71" s="67"/>
      <c r="G71" s="68">
        <f t="shared" si="14"/>
        <v>0</v>
      </c>
      <c r="H71" s="67"/>
      <c r="I71" s="67"/>
      <c r="J71" s="69">
        <f t="shared" si="15"/>
        <v>0</v>
      </c>
    </row>
    <row r="72" spans="1:10" ht="24">
      <c r="A72" s="56" t="s">
        <v>133</v>
      </c>
      <c r="B72" s="56" t="s">
        <v>185</v>
      </c>
      <c r="C72" s="62" t="s">
        <v>64</v>
      </c>
      <c r="D72" s="60"/>
      <c r="E72" s="67"/>
      <c r="F72" s="67"/>
      <c r="G72" s="68">
        <f t="shared" si="14"/>
        <v>0</v>
      </c>
      <c r="H72" s="67"/>
      <c r="I72" s="67">
        <v>558.78</v>
      </c>
      <c r="J72" s="69">
        <f t="shared" si="15"/>
        <v>558.78</v>
      </c>
    </row>
    <row r="73" spans="1:10" ht="12">
      <c r="A73" s="56" t="s">
        <v>143</v>
      </c>
      <c r="B73" s="56" t="s">
        <v>186</v>
      </c>
      <c r="C73" s="62" t="s">
        <v>65</v>
      </c>
      <c r="D73" s="60"/>
      <c r="E73" s="67"/>
      <c r="F73" s="67"/>
      <c r="G73" s="68">
        <f t="shared" si="14"/>
        <v>0</v>
      </c>
      <c r="H73" s="67"/>
      <c r="I73" s="67"/>
      <c r="J73" s="69">
        <f t="shared" si="15"/>
        <v>0</v>
      </c>
    </row>
    <row r="74" spans="1:10" ht="24">
      <c r="A74" s="56" t="s">
        <v>134</v>
      </c>
      <c r="B74" s="56" t="s">
        <v>187</v>
      </c>
      <c r="C74" s="61" t="s">
        <v>199</v>
      </c>
      <c r="D74" s="60"/>
      <c r="E74" s="67"/>
      <c r="F74" s="67"/>
      <c r="G74" s="68">
        <f t="shared" si="14"/>
        <v>0</v>
      </c>
      <c r="H74" s="67"/>
      <c r="I74" s="67"/>
      <c r="J74" s="69">
        <f t="shared" si="15"/>
        <v>0</v>
      </c>
    </row>
    <row r="75" spans="1:10" ht="12">
      <c r="A75" s="56" t="s">
        <v>135</v>
      </c>
      <c r="B75" s="56" t="s">
        <v>188</v>
      </c>
      <c r="C75" s="61" t="s">
        <v>144</v>
      </c>
      <c r="D75" s="60"/>
      <c r="E75" s="67"/>
      <c r="F75" s="67"/>
      <c r="G75" s="68">
        <f t="shared" si="14"/>
        <v>0</v>
      </c>
      <c r="H75" s="67"/>
      <c r="I75" s="67"/>
      <c r="J75" s="69">
        <f t="shared" si="15"/>
        <v>0</v>
      </c>
    </row>
    <row r="76" spans="1:10" ht="12.75" customHeight="1">
      <c r="A76" s="56" t="s">
        <v>136</v>
      </c>
      <c r="B76" s="56" t="s">
        <v>189</v>
      </c>
      <c r="C76" s="61" t="s">
        <v>145</v>
      </c>
      <c r="D76" s="60"/>
      <c r="E76" s="67"/>
      <c r="F76" s="67"/>
      <c r="G76" s="68">
        <f t="shared" si="14"/>
        <v>0</v>
      </c>
      <c r="H76" s="67"/>
      <c r="I76" s="67"/>
      <c r="J76" s="69">
        <f t="shared" si="15"/>
        <v>0</v>
      </c>
    </row>
    <row r="77" spans="1:10" ht="36">
      <c r="A77" s="58" t="s">
        <v>146</v>
      </c>
      <c r="B77" s="56" t="s">
        <v>190</v>
      </c>
      <c r="C77" s="59" t="s">
        <v>147</v>
      </c>
      <c r="D77" s="64"/>
      <c r="E77" s="67"/>
      <c r="F77" s="67"/>
      <c r="G77" s="68">
        <f t="shared" si="14"/>
        <v>0</v>
      </c>
      <c r="H77" s="67"/>
      <c r="I77" s="67"/>
      <c r="J77" s="69">
        <f t="shared" si="15"/>
        <v>0</v>
      </c>
    </row>
    <row r="78" spans="1:10" ht="24">
      <c r="A78" s="56"/>
      <c r="B78" s="56" t="s">
        <v>191</v>
      </c>
      <c r="C78" s="65" t="s">
        <v>148</v>
      </c>
      <c r="D78" s="64"/>
      <c r="E78" s="68">
        <f>E18-E30-E37-E51+E52-E53+E57+E61+E62+E63+E64+E66-E67-E68+E69-E74+E75+E76+E77</f>
        <v>5654.54</v>
      </c>
      <c r="F78" s="68">
        <f>F18-F30-F37-F51+F52-F53+F57+F61+F62+F63+F64+F66-F67-F68+F69-F74+F75+F76+F77</f>
        <v>0</v>
      </c>
      <c r="G78" s="68">
        <f t="shared" si="14"/>
        <v>5654.54</v>
      </c>
      <c r="H78" s="68">
        <f>H18-H30-H37-H51+H52-H53+H57+H61+H62+H63+H64+H66-H67-H68+H69-H74+H75+H76+H77</f>
        <v>16853.88</v>
      </c>
      <c r="I78" s="68">
        <f>I18-I30-I37-I51+I52-I53+I57+I61+I62+I63+I64+I66-I67-I68+I69-I74+I75+I76+I77</f>
        <v>0</v>
      </c>
      <c r="J78" s="69">
        <f t="shared" si="15"/>
        <v>16853.88</v>
      </c>
    </row>
    <row r="79" spans="1:25" ht="24">
      <c r="A79" s="66"/>
      <c r="B79" s="56" t="s">
        <v>192</v>
      </c>
      <c r="C79" s="65" t="s">
        <v>149</v>
      </c>
      <c r="D79" s="64"/>
      <c r="E79" s="67">
        <v>27766.41</v>
      </c>
      <c r="F79" s="67"/>
      <c r="G79" s="68">
        <f t="shared" si="14"/>
        <v>27766.41</v>
      </c>
      <c r="H79" s="67">
        <v>10912.53</v>
      </c>
      <c r="I79" s="67"/>
      <c r="J79" s="69">
        <f t="shared" si="15"/>
        <v>10912.53</v>
      </c>
      <c r="W79" s="11" t="s">
        <v>28</v>
      </c>
      <c r="X79" s="11" t="s">
        <v>13</v>
      </c>
      <c r="Y79" s="11" t="s">
        <v>29</v>
      </c>
    </row>
    <row r="80" spans="1:25" ht="24">
      <c r="A80" s="66"/>
      <c r="B80" s="56" t="s">
        <v>193</v>
      </c>
      <c r="C80" s="65" t="s">
        <v>150</v>
      </c>
      <c r="D80" s="64"/>
      <c r="E80" s="68">
        <f>E78+E79</f>
        <v>33420.95</v>
      </c>
      <c r="F80" s="68">
        <f>F78+F79</f>
        <v>0</v>
      </c>
      <c r="G80" s="68">
        <f>E80+F80</f>
        <v>33420.95</v>
      </c>
      <c r="H80" s="68">
        <f>H78+H79</f>
        <v>27766.41</v>
      </c>
      <c r="I80" s="68">
        <f>I78+I79</f>
        <v>0</v>
      </c>
      <c r="J80" s="69">
        <f>H80+I80</f>
        <v>27766.41</v>
      </c>
      <c r="W80" s="11" t="s">
        <v>28</v>
      </c>
      <c r="X80" s="11" t="s">
        <v>13</v>
      </c>
      <c r="Y80" s="11" t="s">
        <v>29</v>
      </c>
    </row>
    <row r="81" spans="1:25" ht="12.75" customHeight="1">
      <c r="A81" s="31"/>
      <c r="B81" s="31"/>
      <c r="C81" s="32"/>
      <c r="D81" s="33"/>
      <c r="E81" s="40"/>
      <c r="F81" s="40"/>
      <c r="G81" s="40"/>
      <c r="H81" s="40"/>
      <c r="I81" s="41"/>
      <c r="J81" s="41"/>
      <c r="W81" s="11" t="s">
        <v>28</v>
      </c>
      <c r="X81" s="11" t="s">
        <v>13</v>
      </c>
      <c r="Y81" s="11" t="s">
        <v>29</v>
      </c>
    </row>
    <row r="82" spans="1:25" ht="12.75" customHeight="1">
      <c r="A82" s="31"/>
      <c r="B82" s="31"/>
      <c r="C82" s="32"/>
      <c r="D82" s="33"/>
      <c r="E82" s="40"/>
      <c r="F82" s="40"/>
      <c r="G82" s="40"/>
      <c r="H82" s="40"/>
      <c r="I82" s="50" t="s">
        <v>31</v>
      </c>
      <c r="J82" s="48" t="str">
        <f>IstaigosKodas</f>
        <v>2224</v>
      </c>
      <c r="W82" s="11" t="s">
        <v>28</v>
      </c>
      <c r="X82" s="11" t="s">
        <v>13</v>
      </c>
      <c r="Y82" s="11" t="s">
        <v>29</v>
      </c>
    </row>
    <row r="83" spans="10:23" s="21" customFormat="1" ht="12.75" customHeight="1">
      <c r="J83" s="18"/>
      <c r="W83" s="21" t="s">
        <v>14</v>
      </c>
    </row>
    <row r="84" spans="3:10" s="21" customFormat="1" ht="12.75" customHeight="1">
      <c r="C84" s="43"/>
      <c r="D84" s="42"/>
      <c r="E84" s="42"/>
      <c r="F84" s="42"/>
      <c r="G84" s="42"/>
      <c r="H84" s="77" t="str">
        <f>IstaigosVadovas</f>
        <v>Jonas Jočiūnas</v>
      </c>
      <c r="I84" s="77"/>
      <c r="J84" s="77"/>
    </row>
    <row r="85" spans="3:10" s="21" customFormat="1" ht="12.75" customHeight="1">
      <c r="C85" s="71" t="s">
        <v>201</v>
      </c>
      <c r="D85" s="71"/>
      <c r="E85" s="71"/>
      <c r="F85" s="44" t="s">
        <v>25</v>
      </c>
      <c r="G85" s="44"/>
      <c r="H85" s="71" t="s">
        <v>24</v>
      </c>
      <c r="I85" s="71"/>
      <c r="J85" s="71"/>
    </row>
    <row r="86" s="21" customFormat="1" ht="12.75" customHeight="1">
      <c r="J86" s="18"/>
    </row>
    <row r="87" spans="1:10" s="21" customFormat="1" ht="15" customHeight="1">
      <c r="A87" s="23"/>
      <c r="B87" s="23"/>
      <c r="C87" s="43"/>
      <c r="D87" s="42"/>
      <c r="E87" s="42"/>
      <c r="F87" s="42"/>
      <c r="G87" s="42"/>
      <c r="H87" s="77" t="str">
        <f>IstaigosFinansininkas</f>
        <v>Daiva Sabulienė</v>
      </c>
      <c r="I87" s="77"/>
      <c r="J87" s="77"/>
    </row>
    <row r="88" spans="1:10" s="21" customFormat="1" ht="12.75" customHeight="1">
      <c r="A88" s="20"/>
      <c r="B88" s="20"/>
      <c r="C88" s="71" t="s">
        <v>200</v>
      </c>
      <c r="D88" s="71"/>
      <c r="E88" s="71"/>
      <c r="F88" s="44" t="s">
        <v>25</v>
      </c>
      <c r="G88" s="44"/>
      <c r="H88" s="71" t="s">
        <v>24</v>
      </c>
      <c r="I88" s="71"/>
      <c r="J88" s="71"/>
    </row>
    <row r="89" spans="1:10" ht="14.25" customHeight="1" hidden="1">
      <c r="A89" s="24"/>
      <c r="B89" s="24"/>
      <c r="C89" s="22"/>
      <c r="D89" s="78"/>
      <c r="E89" s="78"/>
      <c r="F89" s="45"/>
      <c r="G89" s="45"/>
      <c r="H89" s="77"/>
      <c r="I89" s="77"/>
      <c r="J89" s="77"/>
    </row>
    <row r="90" spans="1:10" ht="14.25" customHeight="1" hidden="1">
      <c r="A90" s="19"/>
      <c r="B90" s="19"/>
      <c r="C90" s="19"/>
      <c r="D90" s="19"/>
      <c r="E90" s="25"/>
      <c r="F90" s="25"/>
      <c r="G90" s="25"/>
      <c r="H90" s="71"/>
      <c r="I90" s="71"/>
      <c r="J90" s="71"/>
    </row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</sheetData>
  <sheetProtection password="EF5F" sheet="1" objects="1" scenarios="1"/>
  <mergeCells count="21">
    <mergeCell ref="A14:A15"/>
    <mergeCell ref="G1:J1"/>
    <mergeCell ref="A3:J3"/>
    <mergeCell ref="A9:J9"/>
    <mergeCell ref="A4:J4"/>
    <mergeCell ref="A5:J5"/>
    <mergeCell ref="A6:J6"/>
    <mergeCell ref="A7:J7"/>
    <mergeCell ref="C14:C15"/>
    <mergeCell ref="H90:J90"/>
    <mergeCell ref="H87:J87"/>
    <mergeCell ref="H89:J89"/>
    <mergeCell ref="D89:E89"/>
    <mergeCell ref="H88:J88"/>
    <mergeCell ref="C88:E88"/>
    <mergeCell ref="C85:E85"/>
    <mergeCell ref="D14:D15"/>
    <mergeCell ref="H14:J14"/>
    <mergeCell ref="E14:G14"/>
    <mergeCell ref="H84:J84"/>
    <mergeCell ref="H85:J85"/>
  </mergeCells>
  <conditionalFormatting sqref="C11">
    <cfRule type="cellIs" priority="3" dxfId="0" operator="equal" stopIfTrue="1">
      <formula>""</formula>
    </cfRule>
  </conditionalFormatting>
  <printOptions horizontalCentered="1"/>
  <pageMargins left="0.6" right="0.2" top="0.4330708661417323" bottom="0.3937007874015748" header="0.2755905511811024" footer="0.2755905511811024"/>
  <pageSetup fitToHeight="2" fitToWidth="1" horizontalDpi="600" verticalDpi="600" orientation="portrait" paperSize="9" scale="90" r:id="rId2"/>
  <headerFooter alignWithMargins="0">
    <oddHeader>&amp;C&amp;P&amp;RCRC kodas: f38c7b1f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768</v>
      </c>
    </row>
    <row r="2" spans="1:3" ht="10.5">
      <c r="A2" t="s">
        <v>55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691</v>
      </c>
    </row>
    <row r="3" spans="1:2" ht="16.5" customHeight="1">
      <c r="A3" s="2" t="s">
        <v>6</v>
      </c>
      <c r="B3" s="1" t="s">
        <v>692</v>
      </c>
    </row>
    <row r="4" spans="1:2" ht="16.5" customHeight="1">
      <c r="A4" s="2" t="s">
        <v>1</v>
      </c>
      <c r="B4" s="1" t="s">
        <v>693</v>
      </c>
    </row>
    <row r="5" spans="1:2" ht="16.5" customHeight="1">
      <c r="A5" s="2" t="s">
        <v>2</v>
      </c>
      <c r="B5" s="1" t="s">
        <v>694</v>
      </c>
    </row>
    <row r="6" spans="1:2" ht="16.5" customHeight="1">
      <c r="A6" s="2" t="s">
        <v>7</v>
      </c>
      <c r="B6" s="1" t="s">
        <v>159</v>
      </c>
    </row>
    <row r="7" spans="1:2" ht="16.5" customHeight="1">
      <c r="A7" s="2" t="s">
        <v>8</v>
      </c>
      <c r="B7" s="1" t="s">
        <v>695</v>
      </c>
    </row>
    <row r="8" spans="1:2" ht="16.5" customHeight="1">
      <c r="A8" s="2" t="s">
        <v>9</v>
      </c>
      <c r="B8" s="1" t="s">
        <v>696</v>
      </c>
    </row>
    <row r="9" spans="1:2" ht="16.5" customHeight="1">
      <c r="A9" s="2" t="s">
        <v>10</v>
      </c>
      <c r="B9" s="1" t="s">
        <v>697</v>
      </c>
    </row>
    <row r="10" spans="1:2" ht="16.5" customHeight="1">
      <c r="A10" s="2" t="s">
        <v>698</v>
      </c>
      <c r="B10" s="4" t="s">
        <v>699</v>
      </c>
    </row>
    <row r="11" spans="1:2" ht="16.5" customHeight="1">
      <c r="A11" s="2" t="s">
        <v>11</v>
      </c>
      <c r="B11" s="4" t="s">
        <v>700</v>
      </c>
    </row>
    <row r="12" spans="1:2" ht="16.5" customHeight="1">
      <c r="A12" s="2" t="s">
        <v>12</v>
      </c>
      <c r="B12" s="4" t="s">
        <v>701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702</v>
      </c>
      <c r="B1" s="1" t="s">
        <v>703</v>
      </c>
    </row>
    <row r="2" spans="1:2" ht="10.5">
      <c r="A2" s="1" t="s">
        <v>704</v>
      </c>
      <c r="B2" s="1" t="s">
        <v>705</v>
      </c>
    </row>
    <row r="3" spans="1:2" ht="10.5">
      <c r="A3" s="1" t="s">
        <v>706</v>
      </c>
      <c r="B3" s="1" t="s">
        <v>707</v>
      </c>
    </row>
    <row r="4" spans="1:2" ht="10.5">
      <c r="A4" s="1" t="s">
        <v>708</v>
      </c>
      <c r="B4" s="1" t="s">
        <v>709</v>
      </c>
    </row>
    <row r="5" spans="1:2" ht="10.5">
      <c r="A5" s="1" t="s">
        <v>710</v>
      </c>
      <c r="B5" s="1" t="s">
        <v>711</v>
      </c>
    </row>
    <row r="6" spans="1:2" ht="10.5">
      <c r="A6" s="1" t="s">
        <v>712</v>
      </c>
      <c r="B6" s="1" t="s">
        <v>713</v>
      </c>
    </row>
    <row r="7" spans="1:2" ht="10.5">
      <c r="A7" s="1" t="s">
        <v>714</v>
      </c>
      <c r="B7" s="1" t="s">
        <v>715</v>
      </c>
    </row>
    <row r="8" spans="1:2" ht="10.5">
      <c r="A8" s="1" t="s">
        <v>716</v>
      </c>
      <c r="B8" s="1" t="s">
        <v>717</v>
      </c>
    </row>
    <row r="9" spans="1:2" ht="10.5">
      <c r="A9" s="1" t="s">
        <v>718</v>
      </c>
      <c r="B9" s="1" t="s">
        <v>719</v>
      </c>
    </row>
    <row r="10" spans="1:2" ht="10.5">
      <c r="A10" s="1" t="s">
        <v>720</v>
      </c>
      <c r="B10" s="1" t="s">
        <v>721</v>
      </c>
    </row>
    <row r="11" spans="1:2" ht="10.5">
      <c r="A11" s="1" t="s">
        <v>722</v>
      </c>
      <c r="B11" s="1" t="s">
        <v>723</v>
      </c>
    </row>
    <row r="12" spans="1:2" ht="10.5">
      <c r="A12" s="1" t="s">
        <v>724</v>
      </c>
      <c r="B12" s="1" t="s">
        <v>725</v>
      </c>
    </row>
    <row r="13" spans="1:2" ht="10.5">
      <c r="A13" s="1" t="s">
        <v>726</v>
      </c>
      <c r="B13" s="1" t="s">
        <v>727</v>
      </c>
    </row>
    <row r="14" spans="1:2" ht="10.5">
      <c r="A14" s="1" t="s">
        <v>728</v>
      </c>
      <c r="B14" s="1" t="s">
        <v>729</v>
      </c>
    </row>
    <row r="15" spans="1:2" ht="10.5">
      <c r="A15" s="1" t="s">
        <v>730</v>
      </c>
      <c r="B15" s="1" t="s">
        <v>731</v>
      </c>
    </row>
    <row r="16" spans="1:2" ht="10.5">
      <c r="A16" s="1" t="s">
        <v>732</v>
      </c>
      <c r="B16" s="1" t="s">
        <v>732</v>
      </c>
    </row>
    <row r="17" spans="1:2" ht="10.5">
      <c r="A17" s="1" t="s">
        <v>688</v>
      </c>
      <c r="B17" s="1" t="s">
        <v>688</v>
      </c>
    </row>
    <row r="18" spans="1:2" ht="10.5">
      <c r="A18" s="1" t="s">
        <v>688</v>
      </c>
      <c r="B18" s="1" t="s">
        <v>688</v>
      </c>
    </row>
    <row r="19" spans="1:2" ht="10.5">
      <c r="A19" s="1" t="s">
        <v>688</v>
      </c>
      <c r="B19" s="1" t="s">
        <v>688</v>
      </c>
    </row>
    <row r="20" spans="1:2" ht="10.5">
      <c r="A20" s="1" t="s">
        <v>688</v>
      </c>
      <c r="B20" s="1" t="s">
        <v>688</v>
      </c>
    </row>
    <row r="21" spans="1:2" ht="10.5">
      <c r="A21" s="1" t="s">
        <v>688</v>
      </c>
      <c r="B21" s="1" t="s">
        <v>688</v>
      </c>
    </row>
    <row r="22" spans="1:2" ht="10.5">
      <c r="A22" s="1" t="s">
        <v>688</v>
      </c>
      <c r="B22" s="1" t="s">
        <v>688</v>
      </c>
    </row>
    <row r="23" spans="1:2" ht="10.5">
      <c r="A23" s="1" t="s">
        <v>688</v>
      </c>
      <c r="B23" s="1" t="s">
        <v>688</v>
      </c>
    </row>
    <row r="24" spans="1:2" ht="10.5">
      <c r="A24" s="1" t="s">
        <v>688</v>
      </c>
      <c r="B24" s="1" t="s">
        <v>688</v>
      </c>
    </row>
    <row r="25" spans="1:2" ht="10.5">
      <c r="A25" s="1" t="s">
        <v>688</v>
      </c>
      <c r="B25" s="1" t="s">
        <v>688</v>
      </c>
    </row>
    <row r="26" spans="1:2" ht="10.5">
      <c r="A26" s="1" t="s">
        <v>688</v>
      </c>
      <c r="B26" s="1" t="s">
        <v>688</v>
      </c>
    </row>
    <row r="27" spans="1:2" ht="10.5">
      <c r="A27" s="1" t="s">
        <v>688</v>
      </c>
      <c r="B27" s="1" t="s">
        <v>688</v>
      </c>
    </row>
    <row r="28" spans="1:2" ht="10.5">
      <c r="A28" s="1" t="s">
        <v>688</v>
      </c>
      <c r="B28" s="1" t="s">
        <v>688</v>
      </c>
    </row>
    <row r="29" spans="1:2" ht="10.5">
      <c r="A29" s="1" t="s">
        <v>688</v>
      </c>
      <c r="B29" s="1" t="s">
        <v>688</v>
      </c>
    </row>
    <row r="30" spans="1:2" ht="10.5">
      <c r="A30" s="1" t="s">
        <v>688</v>
      </c>
      <c r="B30" s="1" t="s">
        <v>688</v>
      </c>
    </row>
    <row r="31" spans="1:2" ht="10.5">
      <c r="A31" s="1" t="s">
        <v>688</v>
      </c>
      <c r="B31" s="1" t="s">
        <v>688</v>
      </c>
    </row>
    <row r="32" spans="1:2" ht="10.5">
      <c r="A32" s="1" t="s">
        <v>688</v>
      </c>
      <c r="B32" s="1" t="s">
        <v>688</v>
      </c>
    </row>
    <row r="33" spans="1:2" ht="10.5">
      <c r="A33" s="1" t="s">
        <v>688</v>
      </c>
      <c r="B33" s="1" t="s">
        <v>688</v>
      </c>
    </row>
    <row r="34" spans="1:2" ht="10.5">
      <c r="A34" s="1" t="s">
        <v>688</v>
      </c>
      <c r="B34" s="1" t="s">
        <v>688</v>
      </c>
    </row>
    <row r="35" spans="1:2" ht="10.5">
      <c r="A35" s="1" t="s">
        <v>688</v>
      </c>
      <c r="B35" s="1" t="s">
        <v>688</v>
      </c>
    </row>
    <row r="36" spans="1:2" ht="10.5">
      <c r="A36" s="1" t="s">
        <v>688</v>
      </c>
      <c r="B36" s="1" t="s">
        <v>688</v>
      </c>
    </row>
    <row r="37" spans="1:2" ht="10.5">
      <c r="A37" s="1" t="s">
        <v>688</v>
      </c>
      <c r="B37" s="1" t="s">
        <v>688</v>
      </c>
    </row>
    <row r="38" spans="1:2" ht="10.5">
      <c r="A38" s="1" t="s">
        <v>688</v>
      </c>
      <c r="B38" s="1" t="s">
        <v>688</v>
      </c>
    </row>
    <row r="39" spans="1:2" ht="10.5">
      <c r="A39" s="1" t="s">
        <v>688</v>
      </c>
      <c r="B39" s="1" t="s">
        <v>688</v>
      </c>
    </row>
    <row r="40" spans="1:2" ht="10.5">
      <c r="A40" s="1" t="s">
        <v>688</v>
      </c>
      <c r="B40" s="1" t="s">
        <v>688</v>
      </c>
    </row>
    <row r="41" spans="1:2" ht="10.5">
      <c r="A41" s="1" t="s">
        <v>688</v>
      </c>
      <c r="B41" s="1" t="s">
        <v>688</v>
      </c>
    </row>
    <row r="42" spans="1:2" ht="10.5">
      <c r="A42" s="1" t="s">
        <v>688</v>
      </c>
      <c r="B42" s="1" t="s">
        <v>688</v>
      </c>
    </row>
    <row r="43" spans="1:2" ht="10.5">
      <c r="A43" s="1" t="s">
        <v>688</v>
      </c>
      <c r="B43" s="1" t="s">
        <v>688</v>
      </c>
    </row>
    <row r="44" spans="1:2" ht="10.5">
      <c r="A44" s="1" t="s">
        <v>688</v>
      </c>
      <c r="B44" s="1" t="s">
        <v>688</v>
      </c>
    </row>
    <row r="45" spans="1:2" ht="10.5">
      <c r="A45" s="1" t="s">
        <v>688</v>
      </c>
      <c r="B45" s="1" t="s">
        <v>688</v>
      </c>
    </row>
    <row r="46" spans="1:2" ht="10.5">
      <c r="A46" s="1" t="s">
        <v>688</v>
      </c>
      <c r="B46" s="1" t="s">
        <v>688</v>
      </c>
    </row>
    <row r="47" spans="1:2" ht="10.5">
      <c r="A47" s="1" t="s">
        <v>688</v>
      </c>
      <c r="B47" s="1" t="s">
        <v>688</v>
      </c>
    </row>
    <row r="48" spans="1:2" ht="10.5">
      <c r="A48" s="1" t="s">
        <v>688</v>
      </c>
      <c r="B48" s="1" t="s">
        <v>688</v>
      </c>
    </row>
    <row r="49" spans="1:2" ht="10.5">
      <c r="A49" s="1" t="s">
        <v>688</v>
      </c>
      <c r="B49" s="1" t="s">
        <v>688</v>
      </c>
    </row>
    <row r="50" spans="1:2" ht="10.5">
      <c r="A50" s="1" t="s">
        <v>688</v>
      </c>
      <c r="B50" s="1" t="s">
        <v>688</v>
      </c>
    </row>
    <row r="51" spans="1:2" ht="10.5">
      <c r="A51" s="1" t="s">
        <v>688</v>
      </c>
      <c r="B51" s="1" t="s">
        <v>688</v>
      </c>
    </row>
    <row r="52" spans="1:2" ht="10.5">
      <c r="A52" s="1" t="s">
        <v>688</v>
      </c>
      <c r="B52" s="1" t="s">
        <v>688</v>
      </c>
    </row>
    <row r="53" spans="1:2" ht="10.5">
      <c r="A53" s="1" t="s">
        <v>688</v>
      </c>
      <c r="B53" s="1" t="s">
        <v>688</v>
      </c>
    </row>
    <row r="54" spans="1:2" ht="10.5">
      <c r="A54" s="1" t="s">
        <v>688</v>
      </c>
      <c r="B54" s="1" t="s">
        <v>688</v>
      </c>
    </row>
    <row r="55" spans="1:2" ht="10.5">
      <c r="A55" s="1" t="s">
        <v>688</v>
      </c>
      <c r="B55" s="1" t="s">
        <v>688</v>
      </c>
    </row>
    <row r="56" spans="1:2" ht="10.5">
      <c r="A56" s="1" t="s">
        <v>688</v>
      </c>
      <c r="B56" s="1" t="s">
        <v>688</v>
      </c>
    </row>
    <row r="57" spans="1:2" ht="10.5">
      <c r="A57" s="1" t="s">
        <v>688</v>
      </c>
      <c r="B57" s="1" t="s">
        <v>688</v>
      </c>
    </row>
    <row r="58" spans="1:2" ht="10.5">
      <c r="A58" s="1" t="s">
        <v>688</v>
      </c>
      <c r="B58" s="1" t="s">
        <v>688</v>
      </c>
    </row>
    <row r="59" spans="1:2" ht="10.5">
      <c r="A59" s="1" t="s">
        <v>688</v>
      </c>
      <c r="B59" s="1" t="s">
        <v>688</v>
      </c>
    </row>
    <row r="60" spans="1:2" ht="10.5">
      <c r="A60" s="1" t="s">
        <v>688</v>
      </c>
      <c r="B60" s="1" t="s">
        <v>688</v>
      </c>
    </row>
    <row r="61" spans="1:2" ht="10.5">
      <c r="A61" s="1" t="s">
        <v>688</v>
      </c>
      <c r="B61" s="1" t="s">
        <v>688</v>
      </c>
    </row>
    <row r="62" spans="1:2" ht="10.5">
      <c r="A62" s="1" t="s">
        <v>688</v>
      </c>
      <c r="B62" s="1" t="s">
        <v>688</v>
      </c>
    </row>
    <row r="63" spans="1:2" ht="10.5">
      <c r="A63" s="1" t="s">
        <v>688</v>
      </c>
      <c r="B63" s="1" t="s">
        <v>688</v>
      </c>
    </row>
    <row r="64" spans="1:2" ht="10.5">
      <c r="A64" s="1" t="s">
        <v>688</v>
      </c>
      <c r="B64" s="1" t="s">
        <v>688</v>
      </c>
    </row>
    <row r="65" spans="1:2" ht="10.5">
      <c r="A65" s="1" t="s">
        <v>688</v>
      </c>
      <c r="B65" s="1" t="s">
        <v>688</v>
      </c>
    </row>
    <row r="66" spans="1:2" ht="10.5">
      <c r="A66" s="1" t="s">
        <v>688</v>
      </c>
      <c r="B66" s="1" t="s">
        <v>688</v>
      </c>
    </row>
    <row r="67" spans="1:2" ht="10.5">
      <c r="A67" s="1" t="s">
        <v>688</v>
      </c>
      <c r="B67" s="1" t="s">
        <v>688</v>
      </c>
    </row>
    <row r="68" spans="1:2" ht="10.5">
      <c r="A68" s="1" t="s">
        <v>688</v>
      </c>
      <c r="B68" s="1" t="s">
        <v>688</v>
      </c>
    </row>
    <row r="69" spans="1:2" ht="10.5">
      <c r="A69" s="1" t="s">
        <v>688</v>
      </c>
      <c r="B69" s="1" t="s">
        <v>688</v>
      </c>
    </row>
    <row r="70" spans="1:2" ht="10.5">
      <c r="A70" s="1" t="s">
        <v>688</v>
      </c>
      <c r="B70" s="1" t="s">
        <v>688</v>
      </c>
    </row>
    <row r="71" spans="1:2" ht="10.5">
      <c r="A71" s="1" t="s">
        <v>688</v>
      </c>
      <c r="B71" s="1" t="s">
        <v>688</v>
      </c>
    </row>
    <row r="72" spans="1:2" ht="10.5">
      <c r="A72" s="1" t="s">
        <v>688</v>
      </c>
      <c r="B72" s="1" t="s">
        <v>688</v>
      </c>
    </row>
    <row r="73" spans="1:2" ht="10.5">
      <c r="A73" s="1" t="s">
        <v>688</v>
      </c>
      <c r="B73" s="1" t="s">
        <v>688</v>
      </c>
    </row>
    <row r="74" spans="1:2" ht="10.5">
      <c r="A74" s="1" t="s">
        <v>688</v>
      </c>
      <c r="B74" s="1" t="s">
        <v>688</v>
      </c>
    </row>
    <row r="75" spans="1:2" ht="10.5">
      <c r="A75" s="1" t="s">
        <v>688</v>
      </c>
      <c r="B75" s="1" t="s">
        <v>688</v>
      </c>
    </row>
    <row r="76" spans="1:2" ht="10.5">
      <c r="A76" s="1" t="s">
        <v>688</v>
      </c>
      <c r="B76" s="1" t="s">
        <v>688</v>
      </c>
    </row>
    <row r="77" spans="1:2" ht="10.5">
      <c r="A77" s="1" t="s">
        <v>688</v>
      </c>
      <c r="B77" s="1" t="s">
        <v>688</v>
      </c>
    </row>
    <row r="78" spans="1:2" ht="10.5">
      <c r="A78" s="1" t="s">
        <v>688</v>
      </c>
      <c r="B78" s="1" t="s">
        <v>688</v>
      </c>
    </row>
    <row r="79" spans="1:2" ht="10.5">
      <c r="A79" s="1" t="s">
        <v>688</v>
      </c>
      <c r="B79" s="1" t="s">
        <v>688</v>
      </c>
    </row>
    <row r="80" spans="1:2" ht="10.5">
      <c r="A80" s="1" t="s">
        <v>688</v>
      </c>
      <c r="B80" s="1" t="s">
        <v>688</v>
      </c>
    </row>
    <row r="81" spans="1:2" ht="10.5">
      <c r="A81" s="1" t="s">
        <v>688</v>
      </c>
      <c r="B81" s="1" t="s">
        <v>688</v>
      </c>
    </row>
    <row r="82" spans="1:2" ht="10.5">
      <c r="A82" s="1" t="s">
        <v>688</v>
      </c>
      <c r="B82" s="1" t="s">
        <v>688</v>
      </c>
    </row>
    <row r="83" spans="1:2" ht="10.5">
      <c r="A83" s="1" t="s">
        <v>688</v>
      </c>
      <c r="B83" s="1" t="s">
        <v>688</v>
      </c>
    </row>
    <row r="84" spans="1:2" ht="10.5">
      <c r="A84" s="1" t="s">
        <v>688</v>
      </c>
      <c r="B84" s="1" t="s">
        <v>688</v>
      </c>
    </row>
    <row r="85" spans="1:2" ht="10.5">
      <c r="A85" s="1" t="s">
        <v>688</v>
      </c>
      <c r="B85" s="1" t="s">
        <v>688</v>
      </c>
    </row>
    <row r="86" spans="1:2" ht="10.5">
      <c r="A86" s="1" t="s">
        <v>688</v>
      </c>
      <c r="B86" s="1" t="s">
        <v>688</v>
      </c>
    </row>
    <row r="87" spans="1:2" ht="10.5">
      <c r="A87" s="1" t="s">
        <v>688</v>
      </c>
      <c r="B87" s="1" t="s">
        <v>688</v>
      </c>
    </row>
    <row r="88" spans="1:2" ht="10.5">
      <c r="A88" s="1" t="s">
        <v>688</v>
      </c>
      <c r="B88" s="1" t="s">
        <v>688</v>
      </c>
    </row>
    <row r="89" spans="1:2" ht="10.5">
      <c r="A89" s="1" t="s">
        <v>688</v>
      </c>
      <c r="B89" s="1" t="s">
        <v>688</v>
      </c>
    </row>
    <row r="90" spans="1:2" ht="10.5">
      <c r="A90" s="1" t="s">
        <v>688</v>
      </c>
      <c r="B90" s="1" t="s">
        <v>688</v>
      </c>
    </row>
    <row r="91" spans="1:2" ht="10.5">
      <c r="A91" s="1" t="s">
        <v>688</v>
      </c>
      <c r="B91" s="1" t="s">
        <v>688</v>
      </c>
    </row>
    <row r="92" spans="1:2" ht="10.5">
      <c r="A92" s="1" t="s">
        <v>688</v>
      </c>
      <c r="B92" s="1" t="s">
        <v>688</v>
      </c>
    </row>
    <row r="93" spans="1:2" ht="10.5">
      <c r="A93" s="1" t="s">
        <v>688</v>
      </c>
      <c r="B93" s="1" t="s">
        <v>688</v>
      </c>
    </row>
    <row r="94" spans="1:2" ht="10.5">
      <c r="A94" s="1" t="s">
        <v>688</v>
      </c>
      <c r="B94" s="1" t="s">
        <v>688</v>
      </c>
    </row>
    <row r="95" spans="1:2" ht="10.5">
      <c r="A95" s="1" t="s">
        <v>688</v>
      </c>
      <c r="B95" s="1" t="s">
        <v>688</v>
      </c>
    </row>
    <row r="96" spans="1:2" ht="10.5">
      <c r="A96" s="1" t="s">
        <v>688</v>
      </c>
      <c r="B96" s="1" t="s">
        <v>688</v>
      </c>
    </row>
    <row r="97" spans="1:2" ht="10.5">
      <c r="A97" s="1" t="s">
        <v>688</v>
      </c>
      <c r="B97" s="1" t="s">
        <v>688</v>
      </c>
    </row>
    <row r="98" spans="1:2" ht="10.5">
      <c r="A98" s="1" t="s">
        <v>688</v>
      </c>
      <c r="B98" s="1" t="s">
        <v>688</v>
      </c>
    </row>
    <row r="99" spans="1:2" ht="10.5">
      <c r="A99" s="1" t="s">
        <v>688</v>
      </c>
      <c r="B99" s="1" t="s">
        <v>688</v>
      </c>
    </row>
    <row r="100" spans="1:2" ht="10.5">
      <c r="A100" s="1" t="s">
        <v>688</v>
      </c>
      <c r="B100" s="1" t="s">
        <v>688</v>
      </c>
    </row>
    <row r="101" spans="1:2" ht="10.5">
      <c r="A101" s="1" t="s">
        <v>688</v>
      </c>
      <c r="B101" s="1" t="s">
        <v>688</v>
      </c>
    </row>
    <row r="102" spans="1:2" ht="10.5">
      <c r="A102" s="1" t="s">
        <v>688</v>
      </c>
      <c r="B102" s="1" t="s">
        <v>688</v>
      </c>
    </row>
    <row r="103" spans="1:2" ht="10.5">
      <c r="A103" s="1" t="s">
        <v>688</v>
      </c>
      <c r="B103" s="1" t="s">
        <v>688</v>
      </c>
    </row>
    <row r="104" spans="1:2" ht="10.5">
      <c r="A104" s="1" t="s">
        <v>688</v>
      </c>
      <c r="B104" s="1" t="s">
        <v>688</v>
      </c>
    </row>
    <row r="105" spans="1:2" ht="10.5">
      <c r="A105" s="1" t="s">
        <v>688</v>
      </c>
      <c r="B105" s="1" t="s">
        <v>688</v>
      </c>
    </row>
    <row r="106" spans="1:2" ht="10.5">
      <c r="A106" s="1" t="s">
        <v>688</v>
      </c>
      <c r="B106" s="1" t="s">
        <v>688</v>
      </c>
    </row>
    <row r="107" spans="1:2" ht="10.5">
      <c r="A107" s="1" t="s">
        <v>688</v>
      </c>
      <c r="B107" s="1" t="s">
        <v>688</v>
      </c>
    </row>
    <row r="108" spans="1:2" ht="10.5">
      <c r="A108" s="1" t="s">
        <v>688</v>
      </c>
      <c r="B108" s="1" t="s">
        <v>688</v>
      </c>
    </row>
    <row r="109" spans="1:2" ht="10.5">
      <c r="A109" s="1" t="s">
        <v>688</v>
      </c>
      <c r="B109" s="1" t="s">
        <v>688</v>
      </c>
    </row>
    <row r="110" spans="1:2" ht="10.5">
      <c r="A110" s="1" t="s">
        <v>688</v>
      </c>
      <c r="B110" s="1" t="s">
        <v>688</v>
      </c>
    </row>
    <row r="111" spans="1:2" ht="10.5">
      <c r="A111" s="1" t="s">
        <v>688</v>
      </c>
      <c r="B111" s="1" t="s">
        <v>688</v>
      </c>
    </row>
    <row r="112" spans="1:2" ht="10.5">
      <c r="A112" s="1" t="s">
        <v>688</v>
      </c>
      <c r="B112" s="1" t="s">
        <v>688</v>
      </c>
    </row>
    <row r="113" spans="1:2" ht="10.5">
      <c r="A113" s="1" t="s">
        <v>688</v>
      </c>
      <c r="B113" s="1" t="s">
        <v>688</v>
      </c>
    </row>
    <row r="114" spans="1:2" ht="10.5">
      <c r="A114" s="1" t="s">
        <v>688</v>
      </c>
      <c r="B114" s="1" t="s">
        <v>688</v>
      </c>
    </row>
    <row r="115" spans="1:2" ht="10.5">
      <c r="A115" s="1" t="s">
        <v>688</v>
      </c>
      <c r="B115" s="1" t="s">
        <v>688</v>
      </c>
    </row>
    <row r="116" spans="1:2" ht="10.5">
      <c r="A116" s="1" t="s">
        <v>688</v>
      </c>
      <c r="B116" s="1" t="s">
        <v>688</v>
      </c>
    </row>
    <row r="117" spans="1:2" ht="10.5">
      <c r="A117" s="1" t="s">
        <v>688</v>
      </c>
      <c r="B117" s="1" t="s">
        <v>688</v>
      </c>
    </row>
    <row r="118" spans="1:2" ht="10.5">
      <c r="A118" s="1" t="s">
        <v>688</v>
      </c>
      <c r="B118" s="1" t="s">
        <v>688</v>
      </c>
    </row>
    <row r="119" spans="1:2" ht="10.5">
      <c r="A119" s="1" t="s">
        <v>688</v>
      </c>
      <c r="B119" s="1" t="s">
        <v>688</v>
      </c>
    </row>
    <row r="120" spans="1:2" ht="10.5">
      <c r="A120" s="1" t="s">
        <v>688</v>
      </c>
      <c r="B120" s="1" t="s">
        <v>688</v>
      </c>
    </row>
    <row r="121" spans="1:2" ht="10.5">
      <c r="A121" s="1" t="s">
        <v>688</v>
      </c>
      <c r="B121" s="1" t="s">
        <v>688</v>
      </c>
    </row>
    <row r="122" spans="1:2" ht="10.5">
      <c r="A122" s="1" t="s">
        <v>688</v>
      </c>
      <c r="B122" s="1" t="s">
        <v>688</v>
      </c>
    </row>
    <row r="123" spans="1:2" ht="10.5">
      <c r="A123" s="1" t="s">
        <v>688</v>
      </c>
      <c r="B123" s="1" t="s">
        <v>688</v>
      </c>
    </row>
    <row r="124" spans="1:2" ht="10.5">
      <c r="A124" s="1" t="s">
        <v>688</v>
      </c>
      <c r="B124" s="1" t="s">
        <v>688</v>
      </c>
    </row>
    <row r="125" spans="1:2" ht="10.5">
      <c r="A125" s="1" t="s">
        <v>688</v>
      </c>
      <c r="B125" s="1" t="s">
        <v>688</v>
      </c>
    </row>
    <row r="126" spans="1:2" ht="10.5">
      <c r="A126" s="1" t="s">
        <v>688</v>
      </c>
      <c r="B126" s="1" t="s">
        <v>688</v>
      </c>
    </row>
    <row r="127" spans="1:2" ht="10.5">
      <c r="A127" s="1" t="s">
        <v>688</v>
      </c>
      <c r="B127" s="1" t="s">
        <v>688</v>
      </c>
    </row>
    <row r="128" spans="1:2" ht="10.5">
      <c r="A128" s="1" t="s">
        <v>688</v>
      </c>
      <c r="B128" s="1" t="s">
        <v>688</v>
      </c>
    </row>
    <row r="129" spans="1:2" ht="10.5">
      <c r="A129" s="1" t="s">
        <v>688</v>
      </c>
      <c r="B129" s="1" t="s">
        <v>688</v>
      </c>
    </row>
    <row r="130" spans="1:2" ht="10.5">
      <c r="A130" s="1" t="s">
        <v>688</v>
      </c>
      <c r="B130" s="1" t="s">
        <v>688</v>
      </c>
    </row>
    <row r="131" spans="1:2" ht="10.5">
      <c r="A131" s="1" t="s">
        <v>688</v>
      </c>
      <c r="B131" s="1" t="s">
        <v>688</v>
      </c>
    </row>
    <row r="132" spans="1:2" ht="10.5">
      <c r="A132" s="1" t="s">
        <v>688</v>
      </c>
      <c r="B132" s="1" t="s">
        <v>688</v>
      </c>
    </row>
    <row r="133" spans="1:2" ht="10.5">
      <c r="A133" s="1" t="s">
        <v>688</v>
      </c>
      <c r="B133" s="1" t="s">
        <v>688</v>
      </c>
    </row>
    <row r="134" spans="1:2" ht="10.5">
      <c r="A134" s="1" t="s">
        <v>688</v>
      </c>
      <c r="B134" s="1" t="s">
        <v>688</v>
      </c>
    </row>
    <row r="135" spans="1:2" ht="10.5">
      <c r="A135" s="1" t="s">
        <v>688</v>
      </c>
      <c r="B135" s="1" t="s">
        <v>688</v>
      </c>
    </row>
    <row r="136" spans="1:2" ht="10.5">
      <c r="A136" s="1" t="s">
        <v>688</v>
      </c>
      <c r="B136" s="1" t="s">
        <v>688</v>
      </c>
    </row>
    <row r="137" spans="1:2" ht="10.5">
      <c r="A137" s="1" t="s">
        <v>688</v>
      </c>
      <c r="B137" s="1" t="s">
        <v>688</v>
      </c>
    </row>
    <row r="138" spans="1:2" ht="10.5">
      <c r="A138" s="1" t="s">
        <v>688</v>
      </c>
      <c r="B138" s="1" t="s">
        <v>688</v>
      </c>
    </row>
    <row r="139" spans="1:2" ht="10.5">
      <c r="A139" s="1" t="s">
        <v>688</v>
      </c>
      <c r="B139" s="1" t="s">
        <v>688</v>
      </c>
    </row>
    <row r="140" spans="1:2" ht="10.5">
      <c r="A140" s="1" t="s">
        <v>688</v>
      </c>
      <c r="B140" s="1" t="s">
        <v>688</v>
      </c>
    </row>
    <row r="141" spans="1:2" ht="10.5">
      <c r="A141" s="1" t="s">
        <v>688</v>
      </c>
      <c r="B141" s="1" t="s">
        <v>688</v>
      </c>
    </row>
    <row r="142" spans="1:2" ht="10.5">
      <c r="A142" s="1" t="s">
        <v>688</v>
      </c>
      <c r="B142" s="1" t="s">
        <v>688</v>
      </c>
    </row>
    <row r="143" spans="1:2" ht="10.5">
      <c r="A143" s="1" t="s">
        <v>688</v>
      </c>
      <c r="B143" s="1" t="s">
        <v>688</v>
      </c>
    </row>
    <row r="144" spans="1:2" ht="10.5">
      <c r="A144" s="1" t="s">
        <v>688</v>
      </c>
      <c r="B144" s="1" t="s">
        <v>688</v>
      </c>
    </row>
    <row r="145" spans="1:2" ht="10.5">
      <c r="A145" s="1" t="s">
        <v>688</v>
      </c>
      <c r="B145" s="1" t="s">
        <v>688</v>
      </c>
    </row>
    <row r="146" spans="1:2" ht="10.5">
      <c r="A146" s="1" t="s">
        <v>688</v>
      </c>
      <c r="B146" s="1" t="s">
        <v>688</v>
      </c>
    </row>
    <row r="147" spans="1:2" ht="10.5">
      <c r="A147" s="1" t="s">
        <v>688</v>
      </c>
      <c r="B147" s="1" t="s">
        <v>688</v>
      </c>
    </row>
    <row r="148" spans="1:2" ht="10.5">
      <c r="A148" s="1" t="s">
        <v>688</v>
      </c>
      <c r="B148" s="1" t="s">
        <v>688</v>
      </c>
    </row>
    <row r="149" spans="1:2" ht="10.5">
      <c r="A149" s="1" t="s">
        <v>688</v>
      </c>
      <c r="B149" s="1" t="s">
        <v>688</v>
      </c>
    </row>
    <row r="150" spans="1:2" ht="10.5">
      <c r="A150" s="1" t="s">
        <v>688</v>
      </c>
      <c r="B150" s="1" t="s">
        <v>688</v>
      </c>
    </row>
    <row r="151" spans="1:2" ht="10.5">
      <c r="A151" s="1" t="s">
        <v>688</v>
      </c>
      <c r="B151" s="1" t="s">
        <v>688</v>
      </c>
    </row>
    <row r="152" spans="1:2" ht="10.5">
      <c r="A152" s="1" t="s">
        <v>688</v>
      </c>
      <c r="B152" s="1" t="s">
        <v>688</v>
      </c>
    </row>
    <row r="153" spans="1:2" ht="10.5">
      <c r="A153" s="1" t="s">
        <v>688</v>
      </c>
      <c r="B153" s="1" t="s">
        <v>688</v>
      </c>
    </row>
    <row r="154" spans="1:2" ht="10.5">
      <c r="A154" s="1" t="s">
        <v>688</v>
      </c>
      <c r="B154" s="1" t="s">
        <v>688</v>
      </c>
    </row>
    <row r="155" spans="1:2" ht="10.5">
      <c r="A155" s="1" t="s">
        <v>688</v>
      </c>
      <c r="B155" s="1" t="s">
        <v>688</v>
      </c>
    </row>
    <row r="156" spans="1:2" ht="10.5">
      <c r="A156" s="1" t="s">
        <v>688</v>
      </c>
      <c r="B156" s="1" t="s">
        <v>688</v>
      </c>
    </row>
    <row r="157" spans="1:2" ht="10.5">
      <c r="A157" s="1" t="s">
        <v>688</v>
      </c>
      <c r="B157" s="1" t="s">
        <v>688</v>
      </c>
    </row>
    <row r="158" spans="1:2" ht="10.5">
      <c r="A158" s="1" t="s">
        <v>688</v>
      </c>
      <c r="B158" s="1" t="s">
        <v>688</v>
      </c>
    </row>
    <row r="159" spans="1:2" ht="10.5">
      <c r="A159" s="1" t="s">
        <v>688</v>
      </c>
      <c r="B159" s="1" t="s">
        <v>688</v>
      </c>
    </row>
    <row r="160" spans="1:2" ht="10.5">
      <c r="A160" s="1" t="s">
        <v>688</v>
      </c>
      <c r="B160" s="1" t="s">
        <v>688</v>
      </c>
    </row>
    <row r="161" spans="1:2" ht="10.5">
      <c r="A161" s="1" t="s">
        <v>688</v>
      </c>
      <c r="B161" s="1" t="s">
        <v>688</v>
      </c>
    </row>
    <row r="162" spans="1:2" ht="10.5">
      <c r="A162" s="1" t="s">
        <v>688</v>
      </c>
      <c r="B162" s="1" t="s">
        <v>688</v>
      </c>
    </row>
    <row r="163" spans="1:2" ht="10.5">
      <c r="A163" s="1" t="s">
        <v>688</v>
      </c>
      <c r="B163" s="1" t="s">
        <v>688</v>
      </c>
    </row>
    <row r="164" spans="1:2" ht="10.5">
      <c r="A164" s="1" t="s">
        <v>688</v>
      </c>
      <c r="B164" s="1" t="s">
        <v>688</v>
      </c>
    </row>
    <row r="165" spans="1:2" ht="10.5">
      <c r="A165" s="1" t="s">
        <v>688</v>
      </c>
      <c r="B165" s="1" t="s">
        <v>688</v>
      </c>
    </row>
    <row r="166" spans="1:2" ht="10.5">
      <c r="A166" s="1" t="s">
        <v>688</v>
      </c>
      <c r="B166" s="1" t="s">
        <v>688</v>
      </c>
    </row>
    <row r="167" spans="1:2" ht="10.5">
      <c r="A167" s="1" t="s">
        <v>688</v>
      </c>
      <c r="B167" s="1" t="s">
        <v>688</v>
      </c>
    </row>
    <row r="168" spans="1:2" ht="10.5">
      <c r="A168" s="1" t="s">
        <v>688</v>
      </c>
      <c r="B168" s="1" t="s">
        <v>688</v>
      </c>
    </row>
    <row r="169" spans="1:2" ht="10.5">
      <c r="A169" s="1" t="s">
        <v>688</v>
      </c>
      <c r="B169" s="1" t="s">
        <v>688</v>
      </c>
    </row>
    <row r="170" spans="1:2" ht="10.5">
      <c r="A170" s="1" t="s">
        <v>688</v>
      </c>
      <c r="B170" s="1" t="s">
        <v>688</v>
      </c>
    </row>
    <row r="171" spans="1:2" ht="10.5">
      <c r="A171" s="1" t="s">
        <v>688</v>
      </c>
      <c r="B171" s="1" t="s">
        <v>688</v>
      </c>
    </row>
    <row r="172" spans="1:2" ht="10.5">
      <c r="A172" s="1" t="s">
        <v>688</v>
      </c>
      <c r="B172" s="1" t="s">
        <v>688</v>
      </c>
    </row>
    <row r="173" spans="1:2" ht="10.5">
      <c r="A173" s="1" t="s">
        <v>688</v>
      </c>
      <c r="B173" s="1" t="s">
        <v>688</v>
      </c>
    </row>
    <row r="174" spans="1:2" ht="10.5">
      <c r="A174" s="1" t="s">
        <v>688</v>
      </c>
      <c r="B174" s="1" t="s">
        <v>688</v>
      </c>
    </row>
    <row r="175" spans="1:2" ht="10.5">
      <c r="A175" s="1" t="s">
        <v>688</v>
      </c>
      <c r="B175" s="1" t="s">
        <v>688</v>
      </c>
    </row>
    <row r="176" spans="1:2" ht="10.5">
      <c r="A176" s="1" t="s">
        <v>688</v>
      </c>
      <c r="B176" s="1" t="s">
        <v>688</v>
      </c>
    </row>
    <row r="177" spans="1:2" ht="10.5">
      <c r="A177" s="1" t="s">
        <v>688</v>
      </c>
      <c r="B177" s="1" t="s">
        <v>688</v>
      </c>
    </row>
    <row r="178" spans="1:2" ht="10.5">
      <c r="A178" s="1" t="s">
        <v>688</v>
      </c>
      <c r="B178" s="1" t="s">
        <v>688</v>
      </c>
    </row>
    <row r="179" spans="1:2" ht="10.5">
      <c r="A179" s="1" t="s">
        <v>688</v>
      </c>
      <c r="B179" s="1" t="s">
        <v>688</v>
      </c>
    </row>
    <row r="180" spans="1:2" ht="10.5">
      <c r="A180" s="1" t="s">
        <v>688</v>
      </c>
      <c r="B180" s="1" t="s">
        <v>688</v>
      </c>
    </row>
    <row r="181" spans="1:2" ht="10.5">
      <c r="A181" s="1" t="s">
        <v>688</v>
      </c>
      <c r="B181" s="1" t="s">
        <v>688</v>
      </c>
    </row>
    <row r="182" spans="1:2" ht="10.5">
      <c r="A182" s="1" t="s">
        <v>688</v>
      </c>
      <c r="B182" s="1" t="s">
        <v>688</v>
      </c>
    </row>
    <row r="183" spans="1:2" ht="10.5">
      <c r="A183" s="1" t="s">
        <v>688</v>
      </c>
      <c r="B183" s="1" t="s">
        <v>688</v>
      </c>
    </row>
    <row r="184" spans="1:2" ht="10.5">
      <c r="A184" s="1" t="s">
        <v>688</v>
      </c>
      <c r="B184" s="1" t="s">
        <v>688</v>
      </c>
    </row>
    <row r="185" spans="1:2" ht="10.5">
      <c r="A185" s="1" t="s">
        <v>688</v>
      </c>
      <c r="B185" s="1" t="s">
        <v>688</v>
      </c>
    </row>
    <row r="186" spans="1:2" ht="10.5">
      <c r="A186" s="1" t="s">
        <v>688</v>
      </c>
      <c r="B186" s="1" t="s">
        <v>688</v>
      </c>
    </row>
    <row r="187" spans="1:2" ht="10.5">
      <c r="A187" s="1" t="s">
        <v>688</v>
      </c>
      <c r="B187" s="1" t="s">
        <v>688</v>
      </c>
    </row>
    <row r="188" spans="1:2" ht="10.5">
      <c r="A188" s="1" t="s">
        <v>688</v>
      </c>
      <c r="B188" s="1" t="s">
        <v>688</v>
      </c>
    </row>
    <row r="189" spans="1:2" ht="10.5">
      <c r="A189" s="1" t="s">
        <v>688</v>
      </c>
      <c r="B189" s="1" t="s">
        <v>688</v>
      </c>
    </row>
    <row r="190" spans="1:2" ht="10.5">
      <c r="A190" s="1" t="s">
        <v>688</v>
      </c>
      <c r="B190" s="1" t="s">
        <v>688</v>
      </c>
    </row>
    <row r="191" spans="1:2" ht="10.5">
      <c r="A191" s="1" t="s">
        <v>688</v>
      </c>
      <c r="B191" s="1" t="s">
        <v>688</v>
      </c>
    </row>
    <row r="192" spans="1:2" ht="10.5">
      <c r="A192" s="1" t="s">
        <v>688</v>
      </c>
      <c r="B192" s="1" t="s">
        <v>688</v>
      </c>
    </row>
    <row r="193" spans="1:2" ht="10.5">
      <c r="A193" s="1" t="s">
        <v>688</v>
      </c>
      <c r="B193" s="1" t="s">
        <v>688</v>
      </c>
    </row>
    <row r="194" spans="1:2" ht="10.5">
      <c r="A194" s="1" t="s">
        <v>688</v>
      </c>
      <c r="B194" s="1" t="s">
        <v>688</v>
      </c>
    </row>
    <row r="195" spans="1:2" ht="10.5">
      <c r="A195" s="1" t="s">
        <v>688</v>
      </c>
      <c r="B195" s="1" t="s">
        <v>688</v>
      </c>
    </row>
    <row r="196" spans="1:2" ht="10.5">
      <c r="A196" s="1" t="s">
        <v>688</v>
      </c>
      <c r="B196" s="1" t="s">
        <v>688</v>
      </c>
    </row>
    <row r="197" spans="1:2" ht="10.5">
      <c r="A197" s="1" t="s">
        <v>688</v>
      </c>
      <c r="B197" s="1" t="s">
        <v>688</v>
      </c>
    </row>
    <row r="198" spans="1:2" ht="10.5">
      <c r="A198" s="1" t="s">
        <v>688</v>
      </c>
      <c r="B198" s="1" t="s">
        <v>688</v>
      </c>
    </row>
    <row r="199" spans="1:2" ht="10.5">
      <c r="A199" s="1" t="s">
        <v>688</v>
      </c>
      <c r="B199" s="1" t="s">
        <v>688</v>
      </c>
    </row>
    <row r="200" spans="1:2" ht="10.5">
      <c r="A200" s="1" t="s">
        <v>688</v>
      </c>
      <c r="B200" s="1" t="s">
        <v>688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702</v>
      </c>
      <c r="B1" s="1" t="s">
        <v>703</v>
      </c>
    </row>
    <row r="2" spans="1:2" ht="10.5">
      <c r="A2" s="1" t="s">
        <v>733</v>
      </c>
      <c r="B2" s="1" t="s">
        <v>734</v>
      </c>
    </row>
    <row r="3" spans="1:2" ht="10.5">
      <c r="A3" s="1" t="s">
        <v>735</v>
      </c>
      <c r="B3" s="1" t="s">
        <v>736</v>
      </c>
    </row>
    <row r="4" spans="1:2" ht="10.5">
      <c r="A4" s="1" t="s">
        <v>737</v>
      </c>
      <c r="B4" s="1" t="s">
        <v>738</v>
      </c>
    </row>
    <row r="5" spans="1:2" ht="10.5">
      <c r="A5" s="1" t="s">
        <v>739</v>
      </c>
      <c r="B5" s="1" t="s">
        <v>740</v>
      </c>
    </row>
    <row r="6" spans="1:2" ht="10.5">
      <c r="A6" s="1" t="s">
        <v>732</v>
      </c>
      <c r="B6" s="1" t="s">
        <v>732</v>
      </c>
    </row>
    <row r="7" spans="1:2" ht="10.5">
      <c r="A7" s="1" t="s">
        <v>688</v>
      </c>
      <c r="B7" s="1" t="s">
        <v>688</v>
      </c>
    </row>
    <row r="8" spans="1:2" ht="10.5">
      <c r="A8" s="1" t="s">
        <v>688</v>
      </c>
      <c r="B8" s="1" t="s">
        <v>688</v>
      </c>
    </row>
    <row r="9" spans="1:2" ht="10.5">
      <c r="A9" s="1" t="s">
        <v>688</v>
      </c>
      <c r="B9" s="1" t="s">
        <v>688</v>
      </c>
    </row>
    <row r="10" spans="1:2" ht="10.5">
      <c r="A10" s="1" t="s">
        <v>688</v>
      </c>
      <c r="B10" s="1" t="s">
        <v>688</v>
      </c>
    </row>
    <row r="11" spans="1:2" ht="10.5">
      <c r="A11" s="1" t="s">
        <v>688</v>
      </c>
      <c r="B11" s="1" t="s">
        <v>688</v>
      </c>
    </row>
    <row r="12" spans="1:2" ht="10.5">
      <c r="A12" s="1" t="s">
        <v>688</v>
      </c>
      <c r="B12" s="1" t="s">
        <v>688</v>
      </c>
    </row>
    <row r="13" spans="1:2" ht="10.5">
      <c r="A13" s="1" t="s">
        <v>688</v>
      </c>
      <c r="B13" s="1" t="s">
        <v>688</v>
      </c>
    </row>
    <row r="14" spans="1:2" ht="10.5">
      <c r="A14" s="1" t="s">
        <v>688</v>
      </c>
      <c r="B14" s="1" t="s">
        <v>688</v>
      </c>
    </row>
    <row r="15" spans="1:2" ht="10.5">
      <c r="A15" s="1" t="s">
        <v>688</v>
      </c>
      <c r="B15" s="1" t="s">
        <v>688</v>
      </c>
    </row>
    <row r="16" spans="1:2" ht="10.5">
      <c r="A16" s="1" t="s">
        <v>688</v>
      </c>
      <c r="B16" s="1" t="s">
        <v>688</v>
      </c>
    </row>
    <row r="17" spans="1:2" ht="10.5">
      <c r="A17" s="1" t="s">
        <v>688</v>
      </c>
      <c r="B17" s="1" t="s">
        <v>688</v>
      </c>
    </row>
    <row r="18" spans="1:2" ht="10.5">
      <c r="A18" s="1" t="s">
        <v>688</v>
      </c>
      <c r="B18" s="1" t="s">
        <v>688</v>
      </c>
    </row>
    <row r="19" spans="1:2" ht="10.5">
      <c r="A19" s="1" t="s">
        <v>688</v>
      </c>
      <c r="B19" s="1" t="s">
        <v>688</v>
      </c>
    </row>
    <row r="20" spans="1:2" ht="10.5">
      <c r="A20" s="1" t="s">
        <v>688</v>
      </c>
      <c r="B20" s="1" t="s">
        <v>688</v>
      </c>
    </row>
    <row r="21" spans="1:2" ht="10.5">
      <c r="A21" s="1" t="s">
        <v>688</v>
      </c>
      <c r="B21" s="1" t="s">
        <v>688</v>
      </c>
    </row>
    <row r="22" spans="1:2" ht="10.5">
      <c r="A22" s="1" t="s">
        <v>688</v>
      </c>
      <c r="B22" s="1" t="s">
        <v>688</v>
      </c>
    </row>
    <row r="23" spans="1:2" ht="10.5">
      <c r="A23" s="1" t="s">
        <v>688</v>
      </c>
      <c r="B23" s="1" t="s">
        <v>688</v>
      </c>
    </row>
    <row r="24" spans="1:2" ht="10.5">
      <c r="A24" s="1" t="s">
        <v>688</v>
      </c>
      <c r="B24" s="1" t="s">
        <v>688</v>
      </c>
    </row>
    <row r="25" spans="1:2" ht="10.5">
      <c r="A25" s="1" t="s">
        <v>688</v>
      </c>
      <c r="B25" s="1" t="s">
        <v>688</v>
      </c>
    </row>
    <row r="26" spans="1:2" ht="10.5">
      <c r="A26" s="1" t="s">
        <v>688</v>
      </c>
      <c r="B26" s="1" t="s">
        <v>688</v>
      </c>
    </row>
    <row r="27" spans="1:2" ht="10.5">
      <c r="A27" s="1" t="s">
        <v>688</v>
      </c>
      <c r="B27" s="1" t="s">
        <v>688</v>
      </c>
    </row>
    <row r="28" spans="1:2" ht="10.5">
      <c r="A28" s="1" t="s">
        <v>688</v>
      </c>
      <c r="B28" s="1" t="s">
        <v>688</v>
      </c>
    </row>
    <row r="29" spans="1:2" ht="10.5">
      <c r="A29" s="1" t="s">
        <v>688</v>
      </c>
      <c r="B29" s="1" t="s">
        <v>688</v>
      </c>
    </row>
    <row r="30" spans="1:2" ht="10.5">
      <c r="A30" s="1" t="s">
        <v>688</v>
      </c>
      <c r="B30" s="1" t="s">
        <v>688</v>
      </c>
    </row>
    <row r="31" spans="1:2" ht="10.5">
      <c r="A31" s="1" t="s">
        <v>688</v>
      </c>
      <c r="B31" s="1" t="s">
        <v>688</v>
      </c>
    </row>
    <row r="32" spans="1:2" ht="10.5">
      <c r="A32" s="1" t="s">
        <v>688</v>
      </c>
      <c r="B32" s="1" t="s">
        <v>688</v>
      </c>
    </row>
    <row r="33" spans="1:2" ht="10.5">
      <c r="A33" s="1" t="s">
        <v>688</v>
      </c>
      <c r="B33" s="1" t="s">
        <v>688</v>
      </c>
    </row>
    <row r="34" spans="1:2" ht="10.5">
      <c r="A34" s="1" t="s">
        <v>688</v>
      </c>
      <c r="B34" s="1" t="s">
        <v>688</v>
      </c>
    </row>
    <row r="35" spans="1:2" ht="10.5">
      <c r="A35" s="1" t="s">
        <v>688</v>
      </c>
      <c r="B35" s="1" t="s">
        <v>688</v>
      </c>
    </row>
    <row r="36" spans="1:2" ht="10.5">
      <c r="A36" s="1" t="s">
        <v>688</v>
      </c>
      <c r="B36" s="1" t="s">
        <v>688</v>
      </c>
    </row>
    <row r="37" spans="1:2" ht="10.5">
      <c r="A37" s="1" t="s">
        <v>688</v>
      </c>
      <c r="B37" s="1" t="s">
        <v>688</v>
      </c>
    </row>
    <row r="38" spans="1:2" ht="10.5">
      <c r="A38" s="1" t="s">
        <v>688</v>
      </c>
      <c r="B38" s="1" t="s">
        <v>688</v>
      </c>
    </row>
    <row r="39" spans="1:2" ht="10.5">
      <c r="A39" s="1" t="s">
        <v>688</v>
      </c>
      <c r="B39" s="1" t="s">
        <v>688</v>
      </c>
    </row>
    <row r="40" spans="1:2" ht="10.5">
      <c r="A40" s="1" t="s">
        <v>688</v>
      </c>
      <c r="B40" s="1" t="s">
        <v>688</v>
      </c>
    </row>
    <row r="41" spans="1:2" ht="10.5">
      <c r="A41" s="1" t="s">
        <v>688</v>
      </c>
      <c r="B41" s="1" t="s">
        <v>688</v>
      </c>
    </row>
    <row r="42" spans="1:2" ht="10.5">
      <c r="A42" s="1" t="s">
        <v>688</v>
      </c>
      <c r="B42" s="1" t="s">
        <v>688</v>
      </c>
    </row>
    <row r="43" spans="1:2" ht="10.5">
      <c r="A43" s="1" t="s">
        <v>688</v>
      </c>
      <c r="B43" s="1" t="s">
        <v>688</v>
      </c>
    </row>
    <row r="44" spans="1:2" ht="10.5">
      <c r="A44" s="1" t="s">
        <v>688</v>
      </c>
      <c r="B44" s="1" t="s">
        <v>688</v>
      </c>
    </row>
    <row r="45" spans="1:2" ht="10.5">
      <c r="A45" s="1" t="s">
        <v>688</v>
      </c>
      <c r="B45" s="1" t="s">
        <v>688</v>
      </c>
    </row>
    <row r="46" spans="1:2" ht="10.5">
      <c r="A46" s="1" t="s">
        <v>688</v>
      </c>
      <c r="B46" s="1" t="s">
        <v>688</v>
      </c>
    </row>
    <row r="47" spans="1:2" ht="10.5">
      <c r="A47" s="1" t="s">
        <v>688</v>
      </c>
      <c r="B47" s="1" t="s">
        <v>688</v>
      </c>
    </row>
    <row r="48" spans="1:2" ht="10.5">
      <c r="A48" s="1" t="s">
        <v>688</v>
      </c>
      <c r="B48" s="1" t="s">
        <v>688</v>
      </c>
    </row>
    <row r="49" spans="1:2" ht="10.5">
      <c r="A49" s="1" t="s">
        <v>688</v>
      </c>
      <c r="B49" s="1" t="s">
        <v>688</v>
      </c>
    </row>
    <row r="50" spans="1:2" ht="10.5">
      <c r="A50" s="1" t="s">
        <v>688</v>
      </c>
      <c r="B50" s="1" t="s">
        <v>688</v>
      </c>
    </row>
    <row r="51" spans="1:2" ht="10.5">
      <c r="A51" s="1" t="s">
        <v>688</v>
      </c>
      <c r="B51" s="1" t="s">
        <v>688</v>
      </c>
    </row>
    <row r="52" spans="1:2" ht="10.5">
      <c r="A52" s="1" t="s">
        <v>688</v>
      </c>
      <c r="B52" s="1" t="s">
        <v>688</v>
      </c>
    </row>
    <row r="53" spans="1:2" ht="10.5">
      <c r="A53" s="1" t="s">
        <v>688</v>
      </c>
      <c r="B53" s="1" t="s">
        <v>688</v>
      </c>
    </row>
    <row r="54" spans="1:2" ht="10.5">
      <c r="A54" s="1" t="s">
        <v>688</v>
      </c>
      <c r="B54" s="1" t="s">
        <v>688</v>
      </c>
    </row>
    <row r="55" spans="1:2" ht="10.5">
      <c r="A55" s="1" t="s">
        <v>688</v>
      </c>
      <c r="B55" s="1" t="s">
        <v>688</v>
      </c>
    </row>
    <row r="56" spans="1:2" ht="10.5">
      <c r="A56" s="1" t="s">
        <v>688</v>
      </c>
      <c r="B56" s="1" t="s">
        <v>688</v>
      </c>
    </row>
    <row r="57" spans="1:2" ht="10.5">
      <c r="A57" s="1" t="s">
        <v>688</v>
      </c>
      <c r="B57" s="1" t="s">
        <v>688</v>
      </c>
    </row>
    <row r="58" spans="1:2" ht="10.5">
      <c r="A58" s="1" t="s">
        <v>688</v>
      </c>
      <c r="B58" s="1" t="s">
        <v>688</v>
      </c>
    </row>
    <row r="59" spans="1:2" ht="10.5">
      <c r="A59" s="1" t="s">
        <v>688</v>
      </c>
      <c r="B59" s="1" t="s">
        <v>688</v>
      </c>
    </row>
    <row r="60" spans="1:2" ht="10.5">
      <c r="A60" s="1" t="s">
        <v>688</v>
      </c>
      <c r="B60" s="1" t="s">
        <v>688</v>
      </c>
    </row>
    <row r="61" spans="1:2" ht="10.5">
      <c r="A61" s="1" t="s">
        <v>688</v>
      </c>
      <c r="B61" s="1" t="s">
        <v>688</v>
      </c>
    </row>
    <row r="62" spans="1:2" ht="10.5">
      <c r="A62" s="1" t="s">
        <v>688</v>
      </c>
      <c r="B62" s="1" t="s">
        <v>688</v>
      </c>
    </row>
    <row r="63" spans="1:2" ht="10.5">
      <c r="A63" s="1" t="s">
        <v>688</v>
      </c>
      <c r="B63" s="1" t="s">
        <v>688</v>
      </c>
    </row>
    <row r="64" spans="1:2" ht="10.5">
      <c r="A64" s="1" t="s">
        <v>688</v>
      </c>
      <c r="B64" s="1" t="s">
        <v>688</v>
      </c>
    </row>
    <row r="65" spans="1:2" ht="10.5">
      <c r="A65" s="1" t="s">
        <v>688</v>
      </c>
      <c r="B65" s="1" t="s">
        <v>688</v>
      </c>
    </row>
    <row r="66" spans="1:2" ht="10.5">
      <c r="A66" s="1" t="s">
        <v>688</v>
      </c>
      <c r="B66" s="1" t="s">
        <v>688</v>
      </c>
    </row>
    <row r="67" spans="1:2" ht="10.5">
      <c r="A67" s="1" t="s">
        <v>688</v>
      </c>
      <c r="B67" s="1" t="s">
        <v>688</v>
      </c>
    </row>
    <row r="68" spans="1:2" ht="10.5">
      <c r="A68" s="1" t="s">
        <v>688</v>
      </c>
      <c r="B68" s="1" t="s">
        <v>688</v>
      </c>
    </row>
    <row r="69" spans="1:2" ht="10.5">
      <c r="A69" s="1" t="s">
        <v>688</v>
      </c>
      <c r="B69" s="1" t="s">
        <v>688</v>
      </c>
    </row>
    <row r="70" spans="1:2" ht="10.5">
      <c r="A70" s="1" t="s">
        <v>688</v>
      </c>
      <c r="B70" s="1" t="s">
        <v>688</v>
      </c>
    </row>
    <row r="71" spans="1:2" ht="10.5">
      <c r="A71" s="1" t="s">
        <v>688</v>
      </c>
      <c r="B71" s="1" t="s">
        <v>688</v>
      </c>
    </row>
    <row r="72" spans="1:2" ht="10.5">
      <c r="A72" s="1" t="s">
        <v>688</v>
      </c>
      <c r="B72" s="1" t="s">
        <v>688</v>
      </c>
    </row>
    <row r="73" spans="1:2" ht="10.5">
      <c r="A73" s="1" t="s">
        <v>688</v>
      </c>
      <c r="B73" s="1" t="s">
        <v>688</v>
      </c>
    </row>
    <row r="74" spans="1:2" ht="10.5">
      <c r="A74" s="1" t="s">
        <v>688</v>
      </c>
      <c r="B74" s="1" t="s">
        <v>688</v>
      </c>
    </row>
    <row r="75" spans="1:2" ht="10.5">
      <c r="A75" s="1" t="s">
        <v>688</v>
      </c>
      <c r="B75" s="1" t="s">
        <v>688</v>
      </c>
    </row>
    <row r="76" spans="1:2" ht="10.5">
      <c r="A76" s="1" t="s">
        <v>688</v>
      </c>
      <c r="B76" s="1" t="s">
        <v>688</v>
      </c>
    </row>
    <row r="77" spans="1:2" ht="10.5">
      <c r="A77" s="1" t="s">
        <v>688</v>
      </c>
      <c r="B77" s="1" t="s">
        <v>688</v>
      </c>
    </row>
    <row r="78" spans="1:2" ht="10.5">
      <c r="A78" s="1" t="s">
        <v>688</v>
      </c>
      <c r="B78" s="1" t="s">
        <v>688</v>
      </c>
    </row>
    <row r="79" spans="1:2" ht="10.5">
      <c r="A79" s="1" t="s">
        <v>688</v>
      </c>
      <c r="B79" s="1" t="s">
        <v>688</v>
      </c>
    </row>
    <row r="80" spans="1:2" ht="10.5">
      <c r="A80" s="1" t="s">
        <v>688</v>
      </c>
      <c r="B80" s="1" t="s">
        <v>688</v>
      </c>
    </row>
    <row r="81" spans="1:2" ht="10.5">
      <c r="A81" s="1" t="s">
        <v>688</v>
      </c>
      <c r="B81" s="1" t="s">
        <v>688</v>
      </c>
    </row>
    <row r="82" spans="1:2" ht="10.5">
      <c r="A82" s="1" t="s">
        <v>688</v>
      </c>
      <c r="B82" s="1" t="s">
        <v>688</v>
      </c>
    </row>
    <row r="83" spans="1:2" ht="10.5">
      <c r="A83" s="1" t="s">
        <v>688</v>
      </c>
      <c r="B83" s="1" t="s">
        <v>688</v>
      </c>
    </row>
    <row r="84" spans="1:2" ht="10.5">
      <c r="A84" s="1" t="s">
        <v>688</v>
      </c>
      <c r="B84" s="1" t="s">
        <v>688</v>
      </c>
    </row>
    <row r="85" spans="1:2" ht="10.5">
      <c r="A85" s="1" t="s">
        <v>688</v>
      </c>
      <c r="B85" s="1" t="s">
        <v>688</v>
      </c>
    </row>
    <row r="86" spans="1:2" ht="10.5">
      <c r="A86" s="1" t="s">
        <v>688</v>
      </c>
      <c r="B86" s="1" t="s">
        <v>688</v>
      </c>
    </row>
    <row r="87" spans="1:2" ht="10.5">
      <c r="A87" s="1" t="s">
        <v>688</v>
      </c>
      <c r="B87" s="1" t="s">
        <v>688</v>
      </c>
    </row>
    <row r="88" spans="1:2" ht="10.5">
      <c r="A88" s="1" t="s">
        <v>688</v>
      </c>
      <c r="B88" s="1" t="s">
        <v>688</v>
      </c>
    </row>
    <row r="89" spans="1:2" ht="10.5">
      <c r="A89" s="1" t="s">
        <v>688</v>
      </c>
      <c r="B89" s="1" t="s">
        <v>688</v>
      </c>
    </row>
    <row r="90" spans="1:2" ht="10.5">
      <c r="A90" s="1" t="s">
        <v>688</v>
      </c>
      <c r="B90" s="1" t="s">
        <v>688</v>
      </c>
    </row>
    <row r="91" spans="1:2" ht="10.5">
      <c r="A91" s="1" t="s">
        <v>688</v>
      </c>
      <c r="B91" s="1" t="s">
        <v>688</v>
      </c>
    </row>
    <row r="92" spans="1:2" ht="10.5">
      <c r="A92" s="1" t="s">
        <v>688</v>
      </c>
      <c r="B92" s="1" t="s">
        <v>688</v>
      </c>
    </row>
    <row r="93" spans="1:2" ht="10.5">
      <c r="A93" s="1" t="s">
        <v>688</v>
      </c>
      <c r="B93" s="1" t="s">
        <v>688</v>
      </c>
    </row>
    <row r="94" spans="1:2" ht="10.5">
      <c r="A94" s="1" t="s">
        <v>688</v>
      </c>
      <c r="B94" s="1" t="s">
        <v>688</v>
      </c>
    </row>
    <row r="95" spans="1:2" ht="10.5">
      <c r="A95" s="1" t="s">
        <v>688</v>
      </c>
      <c r="B95" s="1" t="s">
        <v>688</v>
      </c>
    </row>
    <row r="96" spans="1:2" ht="10.5">
      <c r="A96" s="1" t="s">
        <v>688</v>
      </c>
      <c r="B96" s="1" t="s">
        <v>688</v>
      </c>
    </row>
    <row r="97" spans="1:2" ht="10.5">
      <c r="A97" s="1" t="s">
        <v>688</v>
      </c>
      <c r="B97" s="1" t="s">
        <v>688</v>
      </c>
    </row>
    <row r="98" spans="1:2" ht="10.5">
      <c r="A98" s="1" t="s">
        <v>688</v>
      </c>
      <c r="B98" s="1" t="s">
        <v>688</v>
      </c>
    </row>
    <row r="99" spans="1:2" ht="10.5">
      <c r="A99" s="1" t="s">
        <v>688</v>
      </c>
      <c r="B99" s="1" t="s">
        <v>688</v>
      </c>
    </row>
    <row r="100" spans="1:2" ht="10.5">
      <c r="A100" s="1" t="s">
        <v>688</v>
      </c>
      <c r="B100" s="1" t="s">
        <v>688</v>
      </c>
    </row>
    <row r="101" spans="1:2" ht="10.5">
      <c r="A101" s="1" t="s">
        <v>688</v>
      </c>
      <c r="B101" s="1" t="s">
        <v>688</v>
      </c>
    </row>
    <row r="102" spans="1:2" ht="10.5">
      <c r="A102" s="1" t="s">
        <v>688</v>
      </c>
      <c r="B102" s="1" t="s">
        <v>688</v>
      </c>
    </row>
    <row r="103" spans="1:2" ht="10.5">
      <c r="A103" s="1" t="s">
        <v>688</v>
      </c>
      <c r="B103" s="1" t="s">
        <v>688</v>
      </c>
    </row>
    <row r="104" spans="1:2" ht="10.5">
      <c r="A104" s="1" t="s">
        <v>688</v>
      </c>
      <c r="B104" s="1" t="s">
        <v>688</v>
      </c>
    </row>
    <row r="105" spans="1:2" ht="10.5">
      <c r="A105" s="1" t="s">
        <v>688</v>
      </c>
      <c r="B105" s="1" t="s">
        <v>688</v>
      </c>
    </row>
    <row r="106" spans="1:2" ht="10.5">
      <c r="A106" s="1" t="s">
        <v>688</v>
      </c>
      <c r="B106" s="1" t="s">
        <v>688</v>
      </c>
    </row>
    <row r="107" spans="1:2" ht="10.5">
      <c r="A107" s="1" t="s">
        <v>688</v>
      </c>
      <c r="B107" s="1" t="s">
        <v>688</v>
      </c>
    </row>
    <row r="108" spans="1:2" ht="10.5">
      <c r="A108" s="1" t="s">
        <v>688</v>
      </c>
      <c r="B108" s="1" t="s">
        <v>688</v>
      </c>
    </row>
    <row r="109" spans="1:2" ht="10.5">
      <c r="A109" s="1" t="s">
        <v>688</v>
      </c>
      <c r="B109" s="1" t="s">
        <v>688</v>
      </c>
    </row>
    <row r="110" spans="1:2" ht="10.5">
      <c r="A110" s="1" t="s">
        <v>688</v>
      </c>
      <c r="B110" s="1" t="s">
        <v>688</v>
      </c>
    </row>
    <row r="111" spans="1:2" ht="10.5">
      <c r="A111" s="1" t="s">
        <v>688</v>
      </c>
      <c r="B111" s="1" t="s">
        <v>688</v>
      </c>
    </row>
    <row r="112" spans="1:2" ht="10.5">
      <c r="A112" s="1" t="s">
        <v>688</v>
      </c>
      <c r="B112" s="1" t="s">
        <v>688</v>
      </c>
    </row>
    <row r="113" spans="1:2" ht="10.5">
      <c r="A113" s="1" t="s">
        <v>688</v>
      </c>
      <c r="B113" s="1" t="s">
        <v>688</v>
      </c>
    </row>
    <row r="114" spans="1:2" ht="10.5">
      <c r="A114" s="1" t="s">
        <v>688</v>
      </c>
      <c r="B114" s="1" t="s">
        <v>688</v>
      </c>
    </row>
    <row r="115" spans="1:2" ht="10.5">
      <c r="A115" s="1" t="s">
        <v>688</v>
      </c>
      <c r="B115" s="1" t="s">
        <v>688</v>
      </c>
    </row>
    <row r="116" spans="1:2" ht="10.5">
      <c r="A116" s="1" t="s">
        <v>688</v>
      </c>
      <c r="B116" s="1" t="s">
        <v>688</v>
      </c>
    </row>
    <row r="117" spans="1:2" ht="10.5">
      <c r="A117" s="1" t="s">
        <v>688</v>
      </c>
      <c r="B117" s="1" t="s">
        <v>688</v>
      </c>
    </row>
    <row r="118" spans="1:2" ht="10.5">
      <c r="A118" s="1" t="s">
        <v>688</v>
      </c>
      <c r="B118" s="1" t="s">
        <v>688</v>
      </c>
    </row>
    <row r="119" spans="1:2" ht="10.5">
      <c r="A119" s="1" t="s">
        <v>688</v>
      </c>
      <c r="B119" s="1" t="s">
        <v>688</v>
      </c>
    </row>
    <row r="120" spans="1:2" ht="10.5">
      <c r="A120" s="1" t="s">
        <v>688</v>
      </c>
      <c r="B120" s="1" t="s">
        <v>688</v>
      </c>
    </row>
    <row r="121" spans="1:2" ht="10.5">
      <c r="A121" s="1" t="s">
        <v>688</v>
      </c>
      <c r="B121" s="1" t="s">
        <v>688</v>
      </c>
    </row>
    <row r="122" spans="1:2" ht="10.5">
      <c r="A122" s="1" t="s">
        <v>688</v>
      </c>
      <c r="B122" s="1" t="s">
        <v>688</v>
      </c>
    </row>
    <row r="123" spans="1:2" ht="10.5">
      <c r="A123" s="1" t="s">
        <v>688</v>
      </c>
      <c r="B123" s="1" t="s">
        <v>688</v>
      </c>
    </row>
    <row r="124" spans="1:2" ht="10.5">
      <c r="A124" s="1" t="s">
        <v>688</v>
      </c>
      <c r="B124" s="1" t="s">
        <v>688</v>
      </c>
    </row>
    <row r="125" spans="1:2" ht="10.5">
      <c r="A125" s="1" t="s">
        <v>688</v>
      </c>
      <c r="B125" s="1" t="s">
        <v>688</v>
      </c>
    </row>
    <row r="126" spans="1:2" ht="10.5">
      <c r="A126" s="1" t="s">
        <v>688</v>
      </c>
      <c r="B126" s="1" t="s">
        <v>688</v>
      </c>
    </row>
    <row r="127" spans="1:2" ht="10.5">
      <c r="A127" s="1" t="s">
        <v>688</v>
      </c>
      <c r="B127" s="1" t="s">
        <v>688</v>
      </c>
    </row>
    <row r="128" spans="1:2" ht="10.5">
      <c r="A128" s="1" t="s">
        <v>688</v>
      </c>
      <c r="B128" s="1" t="s">
        <v>688</v>
      </c>
    </row>
    <row r="129" spans="1:2" ht="10.5">
      <c r="A129" s="1" t="s">
        <v>688</v>
      </c>
      <c r="B129" s="1" t="s">
        <v>688</v>
      </c>
    </row>
    <row r="130" spans="1:2" ht="10.5">
      <c r="A130" s="1" t="s">
        <v>688</v>
      </c>
      <c r="B130" s="1" t="s">
        <v>688</v>
      </c>
    </row>
    <row r="131" spans="1:2" ht="10.5">
      <c r="A131" s="1" t="s">
        <v>688</v>
      </c>
      <c r="B131" s="1" t="s">
        <v>688</v>
      </c>
    </row>
    <row r="132" spans="1:2" ht="10.5">
      <c r="A132" s="1" t="s">
        <v>688</v>
      </c>
      <c r="B132" s="1" t="s">
        <v>688</v>
      </c>
    </row>
    <row r="133" spans="1:2" ht="10.5">
      <c r="A133" s="1" t="s">
        <v>688</v>
      </c>
      <c r="B133" s="1" t="s">
        <v>688</v>
      </c>
    </row>
    <row r="134" spans="1:2" ht="10.5">
      <c r="A134" s="1" t="s">
        <v>688</v>
      </c>
      <c r="B134" s="1" t="s">
        <v>688</v>
      </c>
    </row>
    <row r="135" spans="1:2" ht="10.5">
      <c r="A135" s="1" t="s">
        <v>688</v>
      </c>
      <c r="B135" s="1" t="s">
        <v>688</v>
      </c>
    </row>
    <row r="136" spans="1:2" ht="10.5">
      <c r="A136" s="1" t="s">
        <v>688</v>
      </c>
      <c r="B136" s="1" t="s">
        <v>688</v>
      </c>
    </row>
    <row r="137" spans="1:2" ht="10.5">
      <c r="A137" s="1" t="s">
        <v>688</v>
      </c>
      <c r="B137" s="1" t="s">
        <v>688</v>
      </c>
    </row>
    <row r="138" spans="1:2" ht="10.5">
      <c r="A138" s="1" t="s">
        <v>688</v>
      </c>
      <c r="B138" s="1" t="s">
        <v>688</v>
      </c>
    </row>
    <row r="139" spans="1:2" ht="10.5">
      <c r="A139" s="1" t="s">
        <v>688</v>
      </c>
      <c r="B139" s="1" t="s">
        <v>688</v>
      </c>
    </row>
    <row r="140" spans="1:2" ht="10.5">
      <c r="A140" s="1" t="s">
        <v>688</v>
      </c>
      <c r="B140" s="1" t="s">
        <v>688</v>
      </c>
    </row>
    <row r="141" spans="1:2" ht="10.5">
      <c r="A141" s="1" t="s">
        <v>688</v>
      </c>
      <c r="B141" s="1" t="s">
        <v>688</v>
      </c>
    </row>
    <row r="142" spans="1:2" ht="10.5">
      <c r="A142" s="1" t="s">
        <v>688</v>
      </c>
      <c r="B142" s="1" t="s">
        <v>688</v>
      </c>
    </row>
    <row r="143" spans="1:2" ht="10.5">
      <c r="A143" s="1" t="s">
        <v>688</v>
      </c>
      <c r="B143" s="1" t="s">
        <v>688</v>
      </c>
    </row>
    <row r="144" spans="1:2" ht="10.5">
      <c r="A144" s="1" t="s">
        <v>688</v>
      </c>
      <c r="B144" s="1" t="s">
        <v>688</v>
      </c>
    </row>
    <row r="145" spans="1:2" ht="10.5">
      <c r="A145" s="1" t="s">
        <v>688</v>
      </c>
      <c r="B145" s="1" t="s">
        <v>688</v>
      </c>
    </row>
    <row r="146" spans="1:2" ht="10.5">
      <c r="A146" s="1" t="s">
        <v>688</v>
      </c>
      <c r="B146" s="1" t="s">
        <v>688</v>
      </c>
    </row>
    <row r="147" spans="1:2" ht="10.5">
      <c r="A147" s="1" t="s">
        <v>688</v>
      </c>
      <c r="B147" s="1" t="s">
        <v>688</v>
      </c>
    </row>
    <row r="148" spans="1:2" ht="10.5">
      <c r="A148" s="1" t="s">
        <v>688</v>
      </c>
      <c r="B148" s="1" t="s">
        <v>688</v>
      </c>
    </row>
    <row r="149" spans="1:2" ht="10.5">
      <c r="A149" s="1" t="s">
        <v>688</v>
      </c>
      <c r="B149" s="1" t="s">
        <v>688</v>
      </c>
    </row>
    <row r="150" spans="1:2" ht="10.5">
      <c r="A150" s="1" t="s">
        <v>688</v>
      </c>
      <c r="B150" s="1" t="s">
        <v>688</v>
      </c>
    </row>
    <row r="151" spans="1:2" ht="10.5">
      <c r="A151" s="1" t="s">
        <v>688</v>
      </c>
      <c r="B151" s="1" t="s">
        <v>688</v>
      </c>
    </row>
    <row r="152" spans="1:2" ht="10.5">
      <c r="A152" s="1" t="s">
        <v>688</v>
      </c>
      <c r="B152" s="1" t="s">
        <v>688</v>
      </c>
    </row>
    <row r="153" spans="1:2" ht="10.5">
      <c r="A153" s="1" t="s">
        <v>688</v>
      </c>
      <c r="B153" s="1" t="s">
        <v>688</v>
      </c>
    </row>
    <row r="154" spans="1:2" ht="10.5">
      <c r="A154" s="1" t="s">
        <v>688</v>
      </c>
      <c r="B154" s="1" t="s">
        <v>688</v>
      </c>
    </row>
    <row r="155" spans="1:2" ht="10.5">
      <c r="A155" s="1" t="s">
        <v>688</v>
      </c>
      <c r="B155" s="1" t="s">
        <v>688</v>
      </c>
    </row>
    <row r="156" spans="1:2" ht="10.5">
      <c r="A156" s="1" t="s">
        <v>688</v>
      </c>
      <c r="B156" s="1" t="s">
        <v>688</v>
      </c>
    </row>
    <row r="157" spans="1:2" ht="10.5">
      <c r="A157" s="1" t="s">
        <v>688</v>
      </c>
      <c r="B157" s="1" t="s">
        <v>688</v>
      </c>
    </row>
    <row r="158" spans="1:2" ht="10.5">
      <c r="A158" s="1" t="s">
        <v>688</v>
      </c>
      <c r="B158" s="1" t="s">
        <v>688</v>
      </c>
    </row>
    <row r="159" spans="1:2" ht="10.5">
      <c r="A159" s="1" t="s">
        <v>688</v>
      </c>
      <c r="B159" s="1" t="s">
        <v>688</v>
      </c>
    </row>
    <row r="160" spans="1:2" ht="10.5">
      <c r="A160" s="1" t="s">
        <v>688</v>
      </c>
      <c r="B160" s="1" t="s">
        <v>688</v>
      </c>
    </row>
    <row r="161" spans="1:2" ht="10.5">
      <c r="A161" s="1" t="s">
        <v>688</v>
      </c>
      <c r="B161" s="1" t="s">
        <v>688</v>
      </c>
    </row>
    <row r="162" spans="1:2" ht="10.5">
      <c r="A162" s="1" t="s">
        <v>688</v>
      </c>
      <c r="B162" s="1" t="s">
        <v>688</v>
      </c>
    </row>
    <row r="163" spans="1:2" ht="10.5">
      <c r="A163" s="1" t="s">
        <v>688</v>
      </c>
      <c r="B163" s="1" t="s">
        <v>688</v>
      </c>
    </row>
    <row r="164" spans="1:2" ht="10.5">
      <c r="A164" s="1" t="s">
        <v>688</v>
      </c>
      <c r="B164" s="1" t="s">
        <v>688</v>
      </c>
    </row>
    <row r="165" spans="1:2" ht="10.5">
      <c r="A165" s="1" t="s">
        <v>688</v>
      </c>
      <c r="B165" s="1" t="s">
        <v>688</v>
      </c>
    </row>
    <row r="166" spans="1:2" ht="10.5">
      <c r="A166" s="1" t="s">
        <v>688</v>
      </c>
      <c r="B166" s="1" t="s">
        <v>688</v>
      </c>
    </row>
    <row r="167" spans="1:2" ht="10.5">
      <c r="A167" s="1" t="s">
        <v>688</v>
      </c>
      <c r="B167" s="1" t="s">
        <v>688</v>
      </c>
    </row>
    <row r="168" spans="1:2" ht="10.5">
      <c r="A168" s="1" t="s">
        <v>688</v>
      </c>
      <c r="B168" s="1" t="s">
        <v>688</v>
      </c>
    </row>
    <row r="169" spans="1:2" ht="10.5">
      <c r="A169" s="1" t="s">
        <v>688</v>
      </c>
      <c r="B169" s="1" t="s">
        <v>688</v>
      </c>
    </row>
    <row r="170" spans="1:2" ht="10.5">
      <c r="A170" s="1" t="s">
        <v>688</v>
      </c>
      <c r="B170" s="1" t="s">
        <v>688</v>
      </c>
    </row>
    <row r="171" spans="1:2" ht="10.5">
      <c r="A171" s="1" t="s">
        <v>688</v>
      </c>
      <c r="B171" s="1" t="s">
        <v>688</v>
      </c>
    </row>
    <row r="172" spans="1:2" ht="10.5">
      <c r="A172" s="1" t="s">
        <v>688</v>
      </c>
      <c r="B172" s="1" t="s">
        <v>688</v>
      </c>
    </row>
    <row r="173" spans="1:2" ht="10.5">
      <c r="A173" s="1" t="s">
        <v>688</v>
      </c>
      <c r="B173" s="1" t="s">
        <v>688</v>
      </c>
    </row>
    <row r="174" spans="1:2" ht="10.5">
      <c r="A174" s="1" t="s">
        <v>688</v>
      </c>
      <c r="B174" s="1" t="s">
        <v>688</v>
      </c>
    </row>
    <row r="175" spans="1:2" ht="10.5">
      <c r="A175" s="1" t="s">
        <v>688</v>
      </c>
      <c r="B175" s="1" t="s">
        <v>688</v>
      </c>
    </row>
    <row r="176" spans="1:2" ht="10.5">
      <c r="A176" s="1" t="s">
        <v>688</v>
      </c>
      <c r="B176" s="1" t="s">
        <v>688</v>
      </c>
    </row>
    <row r="177" spans="1:2" ht="10.5">
      <c r="A177" s="1" t="s">
        <v>688</v>
      </c>
      <c r="B177" s="1" t="s">
        <v>688</v>
      </c>
    </row>
    <row r="178" spans="1:2" ht="10.5">
      <c r="A178" s="1" t="s">
        <v>688</v>
      </c>
      <c r="B178" s="1" t="s">
        <v>688</v>
      </c>
    </row>
    <row r="179" spans="1:2" ht="10.5">
      <c r="A179" s="1" t="s">
        <v>688</v>
      </c>
      <c r="B179" s="1" t="s">
        <v>688</v>
      </c>
    </row>
    <row r="180" spans="1:2" ht="10.5">
      <c r="A180" s="1" t="s">
        <v>688</v>
      </c>
      <c r="B180" s="1" t="s">
        <v>688</v>
      </c>
    </row>
    <row r="181" spans="1:2" ht="10.5">
      <c r="A181" s="1" t="s">
        <v>688</v>
      </c>
      <c r="B181" s="1" t="s">
        <v>688</v>
      </c>
    </row>
    <row r="182" spans="1:2" ht="10.5">
      <c r="A182" s="1" t="s">
        <v>688</v>
      </c>
      <c r="B182" s="1" t="s">
        <v>688</v>
      </c>
    </row>
    <row r="183" spans="1:2" ht="10.5">
      <c r="A183" s="1" t="s">
        <v>688</v>
      </c>
      <c r="B183" s="1" t="s">
        <v>688</v>
      </c>
    </row>
    <row r="184" spans="1:2" ht="10.5">
      <c r="A184" s="1" t="s">
        <v>688</v>
      </c>
      <c r="B184" s="1" t="s">
        <v>688</v>
      </c>
    </row>
    <row r="185" spans="1:2" ht="10.5">
      <c r="A185" s="1" t="s">
        <v>688</v>
      </c>
      <c r="B185" s="1" t="s">
        <v>688</v>
      </c>
    </row>
    <row r="186" spans="1:2" ht="10.5">
      <c r="A186" s="1" t="s">
        <v>688</v>
      </c>
      <c r="B186" s="1" t="s">
        <v>688</v>
      </c>
    </row>
    <row r="187" spans="1:2" ht="10.5">
      <c r="A187" s="1" t="s">
        <v>688</v>
      </c>
      <c r="B187" s="1" t="s">
        <v>688</v>
      </c>
    </row>
    <row r="188" spans="1:2" ht="10.5">
      <c r="A188" s="1" t="s">
        <v>688</v>
      </c>
      <c r="B188" s="1" t="s">
        <v>688</v>
      </c>
    </row>
    <row r="189" spans="1:2" ht="10.5">
      <c r="A189" s="1" t="s">
        <v>688</v>
      </c>
      <c r="B189" s="1" t="s">
        <v>688</v>
      </c>
    </row>
    <row r="190" spans="1:2" ht="10.5">
      <c r="A190" s="1" t="s">
        <v>688</v>
      </c>
      <c r="B190" s="1" t="s">
        <v>688</v>
      </c>
    </row>
    <row r="191" spans="1:2" ht="10.5">
      <c r="A191" s="1" t="s">
        <v>688</v>
      </c>
      <c r="B191" s="1" t="s">
        <v>688</v>
      </c>
    </row>
    <row r="192" spans="1:2" ht="10.5">
      <c r="A192" s="1" t="s">
        <v>688</v>
      </c>
      <c r="B192" s="1" t="s">
        <v>688</v>
      </c>
    </row>
    <row r="193" spans="1:2" ht="10.5">
      <c r="A193" s="1" t="s">
        <v>688</v>
      </c>
      <c r="B193" s="1" t="s">
        <v>688</v>
      </c>
    </row>
    <row r="194" spans="1:2" ht="10.5">
      <c r="A194" s="1" t="s">
        <v>688</v>
      </c>
      <c r="B194" s="1" t="s">
        <v>688</v>
      </c>
    </row>
    <row r="195" spans="1:2" ht="10.5">
      <c r="A195" s="1" t="s">
        <v>688</v>
      </c>
      <c r="B195" s="1" t="s">
        <v>688</v>
      </c>
    </row>
    <row r="196" spans="1:2" ht="10.5">
      <c r="A196" s="1" t="s">
        <v>688</v>
      </c>
      <c r="B196" s="1" t="s">
        <v>688</v>
      </c>
    </row>
    <row r="197" spans="1:2" ht="10.5">
      <c r="A197" s="1" t="s">
        <v>688</v>
      </c>
      <c r="B197" s="1" t="s">
        <v>688</v>
      </c>
    </row>
    <row r="198" spans="1:2" ht="10.5">
      <c r="A198" s="1" t="s">
        <v>688</v>
      </c>
      <c r="B198" s="1" t="s">
        <v>688</v>
      </c>
    </row>
    <row r="199" spans="1:2" ht="10.5">
      <c r="A199" s="1" t="s">
        <v>688</v>
      </c>
      <c r="B199" s="1" t="s">
        <v>688</v>
      </c>
    </row>
    <row r="200" spans="1:2" ht="10.5">
      <c r="A200" s="1" t="s">
        <v>688</v>
      </c>
      <c r="B200" s="1" t="s">
        <v>688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702</v>
      </c>
      <c r="B1" s="1" t="s">
        <v>703</v>
      </c>
      <c r="C1" s="4" t="s">
        <v>204</v>
      </c>
    </row>
    <row r="2" spans="1:3" ht="10.5">
      <c r="A2" s="1" t="s">
        <v>741</v>
      </c>
      <c r="B2" s="1" t="s">
        <v>742</v>
      </c>
      <c r="C2" s="4">
        <v>0</v>
      </c>
    </row>
    <row r="3" spans="1:3" ht="10.5">
      <c r="A3" s="1" t="s">
        <v>743</v>
      </c>
      <c r="B3" s="1" t="s">
        <v>744</v>
      </c>
      <c r="C3" s="4">
        <v>0</v>
      </c>
    </row>
    <row r="4" spans="1:3" ht="10.5">
      <c r="A4" s="1" t="s">
        <v>745</v>
      </c>
      <c r="B4" s="1" t="s">
        <v>746</v>
      </c>
      <c r="C4" s="4">
        <v>0</v>
      </c>
    </row>
    <row r="5" spans="1:3" ht="10.5">
      <c r="A5" s="1" t="s">
        <v>747</v>
      </c>
      <c r="B5" s="1" t="s">
        <v>748</v>
      </c>
      <c r="C5" s="4">
        <v>0</v>
      </c>
    </row>
    <row r="6" spans="1:3" ht="10.5">
      <c r="A6" s="1" t="s">
        <v>749</v>
      </c>
      <c r="B6" s="1" t="s">
        <v>750</v>
      </c>
      <c r="C6" s="4">
        <v>0</v>
      </c>
    </row>
    <row r="7" spans="1:3" ht="10.5">
      <c r="A7" s="1" t="s">
        <v>751</v>
      </c>
      <c r="B7" s="1" t="s">
        <v>752</v>
      </c>
      <c r="C7" s="4">
        <v>0</v>
      </c>
    </row>
    <row r="8" spans="1:3" ht="10.5">
      <c r="A8" s="1" t="s">
        <v>753</v>
      </c>
      <c r="B8" s="1" t="s">
        <v>754</v>
      </c>
      <c r="C8" s="4">
        <v>0</v>
      </c>
    </row>
    <row r="9" spans="1:3" ht="10.5">
      <c r="A9" s="1" t="s">
        <v>755</v>
      </c>
      <c r="B9" s="1" t="s">
        <v>756</v>
      </c>
      <c r="C9" s="4">
        <v>0</v>
      </c>
    </row>
    <row r="10" spans="1:3" ht="10.5">
      <c r="A10" s="1" t="s">
        <v>757</v>
      </c>
      <c r="B10" s="1" t="s">
        <v>758</v>
      </c>
      <c r="C10" s="4">
        <v>0</v>
      </c>
    </row>
    <row r="11" spans="1:3" ht="10.5">
      <c r="A11" s="1" t="s">
        <v>759</v>
      </c>
      <c r="B11" s="1" t="s">
        <v>760</v>
      </c>
      <c r="C11" s="4">
        <v>0</v>
      </c>
    </row>
    <row r="12" spans="1:3" ht="10.5">
      <c r="A12" s="1" t="s">
        <v>761</v>
      </c>
      <c r="B12" s="1" t="s">
        <v>762</v>
      </c>
      <c r="C12" s="4">
        <v>0</v>
      </c>
    </row>
    <row r="13" spans="1:3" ht="10.5">
      <c r="A13" s="1" t="s">
        <v>690</v>
      </c>
      <c r="B13" s="1" t="s">
        <v>763</v>
      </c>
      <c r="C13" s="4">
        <v>0</v>
      </c>
    </row>
    <row r="14" spans="1:3" ht="10.5">
      <c r="A14" s="1" t="s">
        <v>764</v>
      </c>
      <c r="B14" s="1" t="s">
        <v>763</v>
      </c>
      <c r="C14" s="4">
        <v>-1</v>
      </c>
    </row>
    <row r="15" spans="1:3" ht="10.5">
      <c r="A15" s="1" t="s">
        <v>688</v>
      </c>
      <c r="B15" s="1" t="s">
        <v>688</v>
      </c>
      <c r="C15" s="4"/>
    </row>
    <row r="16" spans="1:3" ht="10.5">
      <c r="A16" s="1" t="s">
        <v>688</v>
      </c>
      <c r="B16" s="1" t="s">
        <v>688</v>
      </c>
      <c r="C16" s="4"/>
    </row>
    <row r="17" spans="1:3" ht="10.5">
      <c r="A17" s="1" t="s">
        <v>688</v>
      </c>
      <c r="B17" s="1" t="s">
        <v>688</v>
      </c>
      <c r="C17" s="4"/>
    </row>
    <row r="18" spans="1:3" ht="10.5">
      <c r="A18" s="1" t="s">
        <v>688</v>
      </c>
      <c r="B18" s="1" t="s">
        <v>688</v>
      </c>
      <c r="C18" s="4"/>
    </row>
    <row r="19" spans="1:3" ht="10.5">
      <c r="A19" s="1" t="s">
        <v>688</v>
      </c>
      <c r="B19" s="1" t="s">
        <v>688</v>
      </c>
      <c r="C19" s="4"/>
    </row>
    <row r="20" spans="1:3" ht="10.5">
      <c r="A20" s="1" t="s">
        <v>688</v>
      </c>
      <c r="B20" s="1" t="s">
        <v>688</v>
      </c>
      <c r="C20" s="4"/>
    </row>
    <row r="21" spans="1:3" ht="10.5">
      <c r="A21" s="1" t="s">
        <v>688</v>
      </c>
      <c r="B21" s="1" t="s">
        <v>688</v>
      </c>
      <c r="C21" s="4"/>
    </row>
    <row r="22" spans="1:3" ht="10.5">
      <c r="A22" s="1" t="s">
        <v>688</v>
      </c>
      <c r="B22" s="1" t="s">
        <v>688</v>
      </c>
      <c r="C22" s="4"/>
    </row>
    <row r="23" spans="1:3" ht="10.5">
      <c r="A23" s="1" t="s">
        <v>688</v>
      </c>
      <c r="B23" s="1" t="s">
        <v>688</v>
      </c>
      <c r="C23" s="4"/>
    </row>
    <row r="24" spans="1:3" ht="10.5">
      <c r="A24" s="1" t="s">
        <v>688</v>
      </c>
      <c r="B24" s="1" t="s">
        <v>688</v>
      </c>
      <c r="C24" s="4"/>
    </row>
    <row r="25" spans="1:3" ht="10.5">
      <c r="A25" s="1" t="s">
        <v>688</v>
      </c>
      <c r="B25" s="1" t="s">
        <v>688</v>
      </c>
      <c r="C25" s="4"/>
    </row>
    <row r="26" spans="1:3" ht="10.5">
      <c r="A26" s="1" t="s">
        <v>688</v>
      </c>
      <c r="B26" s="1" t="s">
        <v>688</v>
      </c>
      <c r="C26" s="4"/>
    </row>
    <row r="27" spans="1:3" ht="10.5">
      <c r="A27" s="1" t="s">
        <v>688</v>
      </c>
      <c r="B27" s="1" t="s">
        <v>688</v>
      </c>
      <c r="C27" s="4"/>
    </row>
    <row r="28" spans="1:3" ht="10.5">
      <c r="A28" s="1" t="s">
        <v>688</v>
      </c>
      <c r="B28" s="1" t="s">
        <v>688</v>
      </c>
      <c r="C28" s="4"/>
    </row>
    <row r="29" spans="1:3" ht="10.5">
      <c r="A29" s="1" t="s">
        <v>688</v>
      </c>
      <c r="B29" s="1" t="s">
        <v>688</v>
      </c>
      <c r="C29" s="4"/>
    </row>
    <row r="30" spans="1:3" ht="10.5">
      <c r="A30" s="1" t="s">
        <v>688</v>
      </c>
      <c r="B30" s="1" t="s">
        <v>688</v>
      </c>
      <c r="C30" s="4"/>
    </row>
    <row r="31" spans="1:3" ht="10.5">
      <c r="A31" s="1" t="s">
        <v>688</v>
      </c>
      <c r="B31" s="1" t="s">
        <v>688</v>
      </c>
      <c r="C31" s="4"/>
    </row>
    <row r="32" spans="1:3" ht="10.5">
      <c r="A32" s="1" t="s">
        <v>688</v>
      </c>
      <c r="B32" s="1" t="s">
        <v>688</v>
      </c>
      <c r="C32" s="4"/>
    </row>
    <row r="33" spans="1:3" ht="10.5">
      <c r="A33" s="1" t="s">
        <v>688</v>
      </c>
      <c r="B33" s="1" t="s">
        <v>688</v>
      </c>
      <c r="C33" s="4"/>
    </row>
    <row r="34" spans="1:3" ht="10.5">
      <c r="A34" s="1" t="s">
        <v>688</v>
      </c>
      <c r="B34" s="1" t="s">
        <v>688</v>
      </c>
      <c r="C34" s="4"/>
    </row>
    <row r="35" spans="1:3" ht="10.5">
      <c r="A35" s="1" t="s">
        <v>688</v>
      </c>
      <c r="B35" s="1" t="s">
        <v>688</v>
      </c>
      <c r="C35" s="4"/>
    </row>
    <row r="36" spans="1:3" ht="10.5">
      <c r="A36" s="1" t="s">
        <v>688</v>
      </c>
      <c r="B36" s="1" t="s">
        <v>688</v>
      </c>
      <c r="C36" s="4"/>
    </row>
    <row r="37" spans="1:3" ht="10.5">
      <c r="A37" s="1" t="s">
        <v>688</v>
      </c>
      <c r="B37" s="1" t="s">
        <v>688</v>
      </c>
      <c r="C37" s="4"/>
    </row>
    <row r="38" spans="1:3" ht="10.5">
      <c r="A38" s="1" t="s">
        <v>688</v>
      </c>
      <c r="B38" s="1" t="s">
        <v>688</v>
      </c>
      <c r="C38" s="4"/>
    </row>
    <row r="39" spans="1:3" ht="10.5">
      <c r="A39" s="1" t="s">
        <v>688</v>
      </c>
      <c r="B39" s="1" t="s">
        <v>688</v>
      </c>
      <c r="C39" s="4"/>
    </row>
    <row r="40" spans="1:3" ht="10.5">
      <c r="A40" s="1" t="s">
        <v>688</v>
      </c>
      <c r="B40" s="1" t="s">
        <v>688</v>
      </c>
      <c r="C40" s="4"/>
    </row>
    <row r="41" spans="1:3" ht="10.5">
      <c r="A41" s="1" t="s">
        <v>688</v>
      </c>
      <c r="B41" s="1" t="s">
        <v>688</v>
      </c>
      <c r="C41" s="4"/>
    </row>
    <row r="42" spans="1:3" ht="10.5">
      <c r="A42" s="1" t="s">
        <v>688</v>
      </c>
      <c r="B42" s="1" t="s">
        <v>688</v>
      </c>
      <c r="C42" s="4"/>
    </row>
    <row r="43" spans="1:3" ht="10.5">
      <c r="A43" s="1" t="s">
        <v>688</v>
      </c>
      <c r="B43" s="1" t="s">
        <v>688</v>
      </c>
      <c r="C43" s="4"/>
    </row>
    <row r="44" spans="1:3" ht="10.5">
      <c r="A44" s="1" t="s">
        <v>688</v>
      </c>
      <c r="B44" s="1" t="s">
        <v>688</v>
      </c>
      <c r="C44" s="4"/>
    </row>
    <row r="45" spans="1:3" ht="10.5">
      <c r="A45" s="1" t="s">
        <v>688</v>
      </c>
      <c r="B45" s="1" t="s">
        <v>688</v>
      </c>
      <c r="C45" s="4"/>
    </row>
    <row r="46" spans="1:3" ht="10.5">
      <c r="A46" s="1" t="s">
        <v>688</v>
      </c>
      <c r="B46" s="1" t="s">
        <v>688</v>
      </c>
      <c r="C46" s="4"/>
    </row>
    <row r="47" spans="1:3" ht="10.5">
      <c r="A47" s="1" t="s">
        <v>688</v>
      </c>
      <c r="B47" s="1" t="s">
        <v>688</v>
      </c>
      <c r="C47" s="4"/>
    </row>
    <row r="48" spans="1:3" ht="10.5">
      <c r="A48" s="1" t="s">
        <v>688</v>
      </c>
      <c r="B48" s="1" t="s">
        <v>688</v>
      </c>
      <c r="C48" s="4"/>
    </row>
    <row r="49" spans="1:3" ht="10.5">
      <c r="A49" s="1" t="s">
        <v>688</v>
      </c>
      <c r="B49" s="1" t="s">
        <v>688</v>
      </c>
      <c r="C49" s="4"/>
    </row>
    <row r="50" spans="1:3" ht="10.5">
      <c r="A50" s="1" t="s">
        <v>688</v>
      </c>
      <c r="B50" s="1" t="s">
        <v>688</v>
      </c>
      <c r="C50" s="4"/>
    </row>
    <row r="51" spans="1:3" ht="10.5">
      <c r="A51" s="1" t="s">
        <v>688</v>
      </c>
      <c r="B51" s="1" t="s">
        <v>688</v>
      </c>
      <c r="C51" s="4"/>
    </row>
    <row r="52" spans="1:3" ht="10.5">
      <c r="A52" s="1" t="s">
        <v>688</v>
      </c>
      <c r="B52" s="1" t="s">
        <v>688</v>
      </c>
      <c r="C52" s="4"/>
    </row>
    <row r="53" spans="1:3" ht="10.5">
      <c r="A53" s="1" t="s">
        <v>688</v>
      </c>
      <c r="B53" s="1" t="s">
        <v>688</v>
      </c>
      <c r="C53" s="4"/>
    </row>
    <row r="54" spans="1:3" ht="10.5">
      <c r="A54" s="1" t="s">
        <v>688</v>
      </c>
      <c r="B54" s="1" t="s">
        <v>688</v>
      </c>
      <c r="C54" s="4"/>
    </row>
    <row r="55" spans="1:3" ht="10.5">
      <c r="A55" s="1" t="s">
        <v>688</v>
      </c>
      <c r="B55" s="1" t="s">
        <v>688</v>
      </c>
      <c r="C55" s="4"/>
    </row>
    <row r="56" spans="1:3" ht="10.5">
      <c r="A56" s="1" t="s">
        <v>688</v>
      </c>
      <c r="B56" s="1" t="s">
        <v>688</v>
      </c>
      <c r="C56" s="4"/>
    </row>
    <row r="57" spans="1:3" ht="10.5">
      <c r="A57" s="1" t="s">
        <v>688</v>
      </c>
      <c r="B57" s="1" t="s">
        <v>688</v>
      </c>
      <c r="C57" s="4"/>
    </row>
    <row r="58" spans="1:3" ht="10.5">
      <c r="A58" s="1" t="s">
        <v>688</v>
      </c>
      <c r="B58" s="1" t="s">
        <v>688</v>
      </c>
      <c r="C58" s="4"/>
    </row>
    <row r="59" spans="1:3" ht="10.5">
      <c r="A59" s="1" t="s">
        <v>688</v>
      </c>
      <c r="B59" s="1" t="s">
        <v>688</v>
      </c>
      <c r="C59" s="4"/>
    </row>
    <row r="60" spans="1:3" ht="10.5">
      <c r="A60" s="1" t="s">
        <v>688</v>
      </c>
      <c r="B60" s="1" t="s">
        <v>688</v>
      </c>
      <c r="C60" s="4"/>
    </row>
    <row r="61" spans="1:3" ht="10.5">
      <c r="A61" s="1" t="s">
        <v>688</v>
      </c>
      <c r="B61" s="1" t="s">
        <v>688</v>
      </c>
      <c r="C61" s="4"/>
    </row>
    <row r="62" spans="1:3" ht="10.5">
      <c r="A62" s="1" t="s">
        <v>688</v>
      </c>
      <c r="B62" s="1" t="s">
        <v>688</v>
      </c>
      <c r="C62" s="4"/>
    </row>
    <row r="63" spans="1:3" ht="10.5">
      <c r="A63" s="1" t="s">
        <v>688</v>
      </c>
      <c r="B63" s="1" t="s">
        <v>688</v>
      </c>
      <c r="C63" s="4"/>
    </row>
    <row r="64" spans="1:3" ht="10.5">
      <c r="A64" s="1" t="s">
        <v>688</v>
      </c>
      <c r="B64" s="1" t="s">
        <v>688</v>
      </c>
      <c r="C64" s="4"/>
    </row>
    <row r="65" spans="1:3" ht="10.5">
      <c r="A65" s="1" t="s">
        <v>688</v>
      </c>
      <c r="B65" s="1" t="s">
        <v>688</v>
      </c>
      <c r="C65" s="4"/>
    </row>
    <row r="66" spans="1:3" ht="10.5">
      <c r="A66" s="1" t="s">
        <v>688</v>
      </c>
      <c r="B66" s="1" t="s">
        <v>688</v>
      </c>
      <c r="C66" s="4"/>
    </row>
    <row r="67" spans="1:3" ht="10.5">
      <c r="A67" s="1" t="s">
        <v>688</v>
      </c>
      <c r="B67" s="1" t="s">
        <v>688</v>
      </c>
      <c r="C67" s="4"/>
    </row>
    <row r="68" spans="1:3" ht="10.5">
      <c r="A68" s="1" t="s">
        <v>688</v>
      </c>
      <c r="B68" s="1" t="s">
        <v>688</v>
      </c>
      <c r="C68" s="4"/>
    </row>
    <row r="69" spans="1:3" ht="10.5">
      <c r="A69" s="1" t="s">
        <v>688</v>
      </c>
      <c r="B69" s="1" t="s">
        <v>688</v>
      </c>
      <c r="C69" s="4"/>
    </row>
    <row r="70" spans="1:3" ht="10.5">
      <c r="A70" s="1" t="s">
        <v>688</v>
      </c>
      <c r="B70" s="1" t="s">
        <v>688</v>
      </c>
      <c r="C70" s="4"/>
    </row>
    <row r="71" spans="1:3" ht="10.5">
      <c r="A71" s="1" t="s">
        <v>688</v>
      </c>
      <c r="B71" s="1" t="s">
        <v>688</v>
      </c>
      <c r="C71" s="4"/>
    </row>
    <row r="72" spans="1:3" ht="10.5">
      <c r="A72" s="1" t="s">
        <v>688</v>
      </c>
      <c r="B72" s="1" t="s">
        <v>688</v>
      </c>
      <c r="C72" s="4"/>
    </row>
    <row r="73" spans="1:3" ht="10.5">
      <c r="A73" s="1" t="s">
        <v>688</v>
      </c>
      <c r="B73" s="1" t="s">
        <v>688</v>
      </c>
      <c r="C73" s="4"/>
    </row>
    <row r="74" spans="1:3" ht="10.5">
      <c r="A74" s="1" t="s">
        <v>688</v>
      </c>
      <c r="B74" s="1" t="s">
        <v>688</v>
      </c>
      <c r="C74" s="4"/>
    </row>
    <row r="75" spans="1:3" ht="10.5">
      <c r="A75" s="1" t="s">
        <v>688</v>
      </c>
      <c r="B75" s="1" t="s">
        <v>688</v>
      </c>
      <c r="C75" s="4"/>
    </row>
    <row r="76" spans="1:3" ht="10.5">
      <c r="A76" s="1" t="s">
        <v>688</v>
      </c>
      <c r="B76" s="1" t="s">
        <v>688</v>
      </c>
      <c r="C76" s="4"/>
    </row>
    <row r="77" spans="1:3" ht="10.5">
      <c r="A77" s="1" t="s">
        <v>688</v>
      </c>
      <c r="B77" s="1" t="s">
        <v>688</v>
      </c>
      <c r="C77" s="4"/>
    </row>
    <row r="78" spans="1:3" ht="10.5">
      <c r="A78" s="1" t="s">
        <v>688</v>
      </c>
      <c r="B78" s="1" t="s">
        <v>688</v>
      </c>
      <c r="C78" s="4"/>
    </row>
    <row r="79" spans="1:3" ht="10.5">
      <c r="A79" s="1" t="s">
        <v>688</v>
      </c>
      <c r="B79" s="1" t="s">
        <v>688</v>
      </c>
      <c r="C79" s="4"/>
    </row>
    <row r="80" spans="1:3" ht="10.5">
      <c r="A80" s="1" t="s">
        <v>688</v>
      </c>
      <c r="B80" s="1" t="s">
        <v>688</v>
      </c>
      <c r="C80" s="4"/>
    </row>
    <row r="81" spans="1:3" ht="10.5">
      <c r="A81" s="1" t="s">
        <v>688</v>
      </c>
      <c r="B81" s="1" t="s">
        <v>688</v>
      </c>
      <c r="C81" s="4"/>
    </row>
    <row r="82" spans="1:3" ht="10.5">
      <c r="A82" s="1" t="s">
        <v>688</v>
      </c>
      <c r="B82" s="1" t="s">
        <v>688</v>
      </c>
      <c r="C82" s="4"/>
    </row>
    <row r="83" spans="1:3" ht="10.5">
      <c r="A83" s="1" t="s">
        <v>688</v>
      </c>
      <c r="B83" s="1" t="s">
        <v>688</v>
      </c>
      <c r="C83" s="4"/>
    </row>
    <row r="84" spans="1:3" ht="10.5">
      <c r="A84" s="1" t="s">
        <v>688</v>
      </c>
      <c r="B84" s="1" t="s">
        <v>688</v>
      </c>
      <c r="C84" s="4"/>
    </row>
    <row r="85" spans="1:3" ht="10.5">
      <c r="A85" s="1" t="s">
        <v>688</v>
      </c>
      <c r="B85" s="1" t="s">
        <v>688</v>
      </c>
      <c r="C85" s="4"/>
    </row>
    <row r="86" spans="1:3" ht="10.5">
      <c r="A86" s="1" t="s">
        <v>688</v>
      </c>
      <c r="B86" s="1" t="s">
        <v>688</v>
      </c>
      <c r="C86" s="4"/>
    </row>
    <row r="87" spans="1:3" ht="10.5">
      <c r="A87" s="1" t="s">
        <v>688</v>
      </c>
      <c r="B87" s="1" t="s">
        <v>688</v>
      </c>
      <c r="C87" s="4"/>
    </row>
    <row r="88" spans="1:3" ht="10.5">
      <c r="A88" s="1" t="s">
        <v>688</v>
      </c>
      <c r="B88" s="1" t="s">
        <v>688</v>
      </c>
      <c r="C88" s="4"/>
    </row>
    <row r="89" spans="1:3" ht="10.5">
      <c r="A89" s="1" t="s">
        <v>688</v>
      </c>
      <c r="B89" s="1" t="s">
        <v>688</v>
      </c>
      <c r="C89" s="4"/>
    </row>
    <row r="90" spans="1:3" ht="10.5">
      <c r="A90" s="1" t="s">
        <v>688</v>
      </c>
      <c r="B90" s="1" t="s">
        <v>688</v>
      </c>
      <c r="C90" s="4"/>
    </row>
    <row r="91" spans="1:3" ht="10.5">
      <c r="A91" s="1" t="s">
        <v>688</v>
      </c>
      <c r="B91" s="1" t="s">
        <v>688</v>
      </c>
      <c r="C91" s="4"/>
    </row>
    <row r="92" spans="1:3" ht="10.5">
      <c r="A92" s="1" t="s">
        <v>688</v>
      </c>
      <c r="B92" s="1" t="s">
        <v>688</v>
      </c>
      <c r="C92" s="4"/>
    </row>
    <row r="93" spans="1:3" ht="10.5">
      <c r="A93" s="1" t="s">
        <v>688</v>
      </c>
      <c r="B93" s="1" t="s">
        <v>688</v>
      </c>
      <c r="C93" s="4"/>
    </row>
    <row r="94" spans="1:3" ht="10.5">
      <c r="A94" s="1" t="s">
        <v>688</v>
      </c>
      <c r="B94" s="1" t="s">
        <v>688</v>
      </c>
      <c r="C94" s="4"/>
    </row>
    <row r="95" spans="1:3" ht="10.5">
      <c r="A95" s="1" t="s">
        <v>688</v>
      </c>
      <c r="B95" s="1" t="s">
        <v>688</v>
      </c>
      <c r="C95" s="4"/>
    </row>
    <row r="96" spans="1:3" ht="10.5">
      <c r="A96" s="1" t="s">
        <v>688</v>
      </c>
      <c r="B96" s="1" t="s">
        <v>688</v>
      </c>
      <c r="C96" s="4"/>
    </row>
    <row r="97" spans="1:3" ht="10.5">
      <c r="A97" s="1" t="s">
        <v>688</v>
      </c>
      <c r="B97" s="1" t="s">
        <v>688</v>
      </c>
      <c r="C97" s="4"/>
    </row>
    <row r="98" spans="1:3" ht="10.5">
      <c r="A98" s="1" t="s">
        <v>688</v>
      </c>
      <c r="B98" s="1" t="s">
        <v>688</v>
      </c>
      <c r="C98" s="4"/>
    </row>
    <row r="99" spans="1:3" ht="10.5">
      <c r="A99" s="1" t="s">
        <v>688</v>
      </c>
      <c r="B99" s="1" t="s">
        <v>688</v>
      </c>
      <c r="C99" s="4"/>
    </row>
    <row r="100" spans="1:3" ht="10.5">
      <c r="A100" s="1" t="s">
        <v>688</v>
      </c>
      <c r="B100" s="1" t="s">
        <v>688</v>
      </c>
      <c r="C100" s="4"/>
    </row>
    <row r="101" spans="1:3" ht="10.5">
      <c r="A101" s="1" t="s">
        <v>688</v>
      </c>
      <c r="B101" s="1" t="s">
        <v>688</v>
      </c>
      <c r="C101" s="4"/>
    </row>
    <row r="102" spans="1:3" ht="10.5">
      <c r="A102" s="1" t="s">
        <v>688</v>
      </c>
      <c r="B102" s="1" t="s">
        <v>688</v>
      </c>
      <c r="C102" s="4"/>
    </row>
    <row r="103" spans="1:3" ht="10.5">
      <c r="A103" s="1" t="s">
        <v>688</v>
      </c>
      <c r="B103" s="1" t="s">
        <v>688</v>
      </c>
      <c r="C103" s="4"/>
    </row>
    <row r="104" spans="1:3" ht="10.5">
      <c r="A104" s="1" t="s">
        <v>688</v>
      </c>
      <c r="B104" s="1" t="s">
        <v>688</v>
      </c>
      <c r="C104" s="4"/>
    </row>
    <row r="105" spans="1:3" ht="10.5">
      <c r="A105" s="1" t="s">
        <v>688</v>
      </c>
      <c r="B105" s="1" t="s">
        <v>688</v>
      </c>
      <c r="C105" s="4"/>
    </row>
    <row r="106" spans="1:3" ht="10.5">
      <c r="A106" s="1" t="s">
        <v>688</v>
      </c>
      <c r="B106" s="1" t="s">
        <v>688</v>
      </c>
      <c r="C106" s="4"/>
    </row>
    <row r="107" spans="1:3" ht="10.5">
      <c r="A107" s="1" t="s">
        <v>688</v>
      </c>
      <c r="B107" s="1" t="s">
        <v>688</v>
      </c>
      <c r="C107" s="4"/>
    </row>
    <row r="108" spans="1:3" ht="10.5">
      <c r="A108" s="1" t="s">
        <v>688</v>
      </c>
      <c r="B108" s="1" t="s">
        <v>688</v>
      </c>
      <c r="C108" s="4"/>
    </row>
    <row r="109" spans="1:3" ht="10.5">
      <c r="A109" s="1" t="s">
        <v>688</v>
      </c>
      <c r="B109" s="1" t="s">
        <v>688</v>
      </c>
      <c r="C109" s="4"/>
    </row>
    <row r="110" spans="1:3" ht="10.5">
      <c r="A110" s="1" t="s">
        <v>688</v>
      </c>
      <c r="B110" s="1" t="s">
        <v>688</v>
      </c>
      <c r="C110" s="4"/>
    </row>
    <row r="111" spans="1:3" ht="10.5">
      <c r="A111" s="1" t="s">
        <v>688</v>
      </c>
      <c r="B111" s="1" t="s">
        <v>688</v>
      </c>
      <c r="C111" s="4"/>
    </row>
    <row r="112" spans="1:3" ht="10.5">
      <c r="A112" s="1" t="s">
        <v>688</v>
      </c>
      <c r="B112" s="1" t="s">
        <v>688</v>
      </c>
      <c r="C112" s="4"/>
    </row>
    <row r="113" spans="1:3" ht="10.5">
      <c r="A113" s="1" t="s">
        <v>688</v>
      </c>
      <c r="B113" s="1" t="s">
        <v>688</v>
      </c>
      <c r="C113" s="4"/>
    </row>
    <row r="114" spans="1:3" ht="10.5">
      <c r="A114" s="1" t="s">
        <v>688</v>
      </c>
      <c r="B114" s="1" t="s">
        <v>688</v>
      </c>
      <c r="C114" s="4"/>
    </row>
    <row r="115" spans="1:3" ht="10.5">
      <c r="A115" s="1" t="s">
        <v>688</v>
      </c>
      <c r="B115" s="1" t="s">
        <v>688</v>
      </c>
      <c r="C115" s="4"/>
    </row>
    <row r="116" spans="1:3" ht="10.5">
      <c r="A116" s="1" t="s">
        <v>688</v>
      </c>
      <c r="B116" s="1" t="s">
        <v>688</v>
      </c>
      <c r="C116" s="4"/>
    </row>
    <row r="117" spans="1:3" ht="10.5">
      <c r="A117" s="1" t="s">
        <v>688</v>
      </c>
      <c r="B117" s="1" t="s">
        <v>688</v>
      </c>
      <c r="C117" s="4"/>
    </row>
    <row r="118" spans="1:3" ht="10.5">
      <c r="A118" s="1" t="s">
        <v>688</v>
      </c>
      <c r="B118" s="1" t="s">
        <v>688</v>
      </c>
      <c r="C118" s="4"/>
    </row>
    <row r="119" spans="1:3" ht="10.5">
      <c r="A119" s="1" t="s">
        <v>688</v>
      </c>
      <c r="B119" s="1" t="s">
        <v>688</v>
      </c>
      <c r="C119" s="4"/>
    </row>
    <row r="120" spans="1:3" ht="10.5">
      <c r="A120" s="1" t="s">
        <v>688</v>
      </c>
      <c r="B120" s="1" t="s">
        <v>688</v>
      </c>
      <c r="C120" s="4"/>
    </row>
    <row r="121" spans="1:3" ht="10.5">
      <c r="A121" s="1" t="s">
        <v>688</v>
      </c>
      <c r="B121" s="1" t="s">
        <v>688</v>
      </c>
      <c r="C121" s="4"/>
    </row>
    <row r="122" spans="1:3" ht="10.5">
      <c r="A122" s="1" t="s">
        <v>688</v>
      </c>
      <c r="B122" s="1" t="s">
        <v>688</v>
      </c>
      <c r="C122" s="4"/>
    </row>
    <row r="123" spans="1:3" ht="10.5">
      <c r="A123" s="1" t="s">
        <v>688</v>
      </c>
      <c r="B123" s="1" t="s">
        <v>688</v>
      </c>
      <c r="C123" s="4"/>
    </row>
    <row r="124" spans="1:3" ht="10.5">
      <c r="A124" s="1" t="s">
        <v>688</v>
      </c>
      <c r="B124" s="1" t="s">
        <v>688</v>
      </c>
      <c r="C124" s="4"/>
    </row>
    <row r="125" spans="1:3" ht="10.5">
      <c r="A125" s="1" t="s">
        <v>688</v>
      </c>
      <c r="B125" s="1" t="s">
        <v>688</v>
      </c>
      <c r="C125" s="4"/>
    </row>
    <row r="126" spans="1:3" ht="10.5">
      <c r="A126" s="1" t="s">
        <v>688</v>
      </c>
      <c r="B126" s="1" t="s">
        <v>688</v>
      </c>
      <c r="C126" s="4"/>
    </row>
    <row r="127" spans="1:3" ht="10.5">
      <c r="A127" s="1" t="s">
        <v>688</v>
      </c>
      <c r="B127" s="1" t="s">
        <v>688</v>
      </c>
      <c r="C127" s="4"/>
    </row>
    <row r="128" spans="1:3" ht="10.5">
      <c r="A128" s="1" t="s">
        <v>688</v>
      </c>
      <c r="B128" s="1" t="s">
        <v>688</v>
      </c>
      <c r="C128" s="4"/>
    </row>
    <row r="129" spans="1:3" ht="10.5">
      <c r="A129" s="1" t="s">
        <v>688</v>
      </c>
      <c r="B129" s="1" t="s">
        <v>688</v>
      </c>
      <c r="C129" s="4"/>
    </row>
    <row r="130" spans="1:3" ht="10.5">
      <c r="A130" s="1" t="s">
        <v>688</v>
      </c>
      <c r="B130" s="1" t="s">
        <v>688</v>
      </c>
      <c r="C130" s="4"/>
    </row>
    <row r="131" spans="1:3" ht="10.5">
      <c r="A131" s="1" t="s">
        <v>688</v>
      </c>
      <c r="B131" s="1" t="s">
        <v>688</v>
      </c>
      <c r="C131" s="4"/>
    </row>
    <row r="132" spans="1:3" ht="10.5">
      <c r="A132" s="1" t="s">
        <v>688</v>
      </c>
      <c r="B132" s="1" t="s">
        <v>688</v>
      </c>
      <c r="C132" s="4"/>
    </row>
    <row r="133" spans="1:3" ht="10.5">
      <c r="A133" s="1" t="s">
        <v>688</v>
      </c>
      <c r="B133" s="1" t="s">
        <v>688</v>
      </c>
      <c r="C133" s="4"/>
    </row>
    <row r="134" spans="1:3" ht="10.5">
      <c r="A134" s="1" t="s">
        <v>688</v>
      </c>
      <c r="B134" s="1" t="s">
        <v>688</v>
      </c>
      <c r="C134" s="4"/>
    </row>
    <row r="135" spans="1:3" ht="10.5">
      <c r="A135" s="1" t="s">
        <v>688</v>
      </c>
      <c r="B135" s="1" t="s">
        <v>688</v>
      </c>
      <c r="C135" s="4"/>
    </row>
    <row r="136" spans="1:3" ht="10.5">
      <c r="A136" s="1" t="s">
        <v>688</v>
      </c>
      <c r="B136" s="1" t="s">
        <v>688</v>
      </c>
      <c r="C136" s="4"/>
    </row>
    <row r="137" spans="1:3" ht="10.5">
      <c r="A137" s="1" t="s">
        <v>688</v>
      </c>
      <c r="B137" s="1" t="s">
        <v>688</v>
      </c>
      <c r="C137" s="4"/>
    </row>
    <row r="138" spans="1:3" ht="10.5">
      <c r="A138" s="1" t="s">
        <v>688</v>
      </c>
      <c r="B138" s="1" t="s">
        <v>688</v>
      </c>
      <c r="C138" s="4"/>
    </row>
    <row r="139" spans="1:3" ht="10.5">
      <c r="A139" s="1" t="s">
        <v>688</v>
      </c>
      <c r="B139" s="1" t="s">
        <v>688</v>
      </c>
      <c r="C139" s="4"/>
    </row>
    <row r="140" spans="1:3" ht="10.5">
      <c r="A140" s="1" t="s">
        <v>688</v>
      </c>
      <c r="B140" s="1" t="s">
        <v>688</v>
      </c>
      <c r="C140" s="4"/>
    </row>
    <row r="141" spans="1:3" ht="10.5">
      <c r="A141" s="1" t="s">
        <v>688</v>
      </c>
      <c r="B141" s="1" t="s">
        <v>688</v>
      </c>
      <c r="C141" s="4"/>
    </row>
    <row r="142" spans="1:3" ht="10.5">
      <c r="A142" s="1" t="s">
        <v>688</v>
      </c>
      <c r="B142" s="1" t="s">
        <v>688</v>
      </c>
      <c r="C142" s="4"/>
    </row>
    <row r="143" spans="1:3" ht="10.5">
      <c r="A143" s="1" t="s">
        <v>688</v>
      </c>
      <c r="B143" s="1" t="s">
        <v>688</v>
      </c>
      <c r="C143" s="4"/>
    </row>
    <row r="144" spans="1:3" ht="10.5">
      <c r="A144" s="1" t="s">
        <v>688</v>
      </c>
      <c r="B144" s="1" t="s">
        <v>688</v>
      </c>
      <c r="C144" s="4"/>
    </row>
    <row r="145" spans="1:3" ht="10.5">
      <c r="A145" s="1" t="s">
        <v>688</v>
      </c>
      <c r="B145" s="1" t="s">
        <v>688</v>
      </c>
      <c r="C145" s="4"/>
    </row>
    <row r="146" spans="1:3" ht="10.5">
      <c r="A146" s="1" t="s">
        <v>688</v>
      </c>
      <c r="B146" s="1" t="s">
        <v>688</v>
      </c>
      <c r="C146" s="4"/>
    </row>
    <row r="147" spans="1:3" ht="10.5">
      <c r="A147" s="1" t="s">
        <v>688</v>
      </c>
      <c r="B147" s="1" t="s">
        <v>688</v>
      </c>
      <c r="C147" s="4"/>
    </row>
    <row r="148" spans="1:3" ht="10.5">
      <c r="A148" s="1" t="s">
        <v>688</v>
      </c>
      <c r="B148" s="1" t="s">
        <v>688</v>
      </c>
      <c r="C148" s="4"/>
    </row>
    <row r="149" spans="1:3" ht="10.5">
      <c r="A149" s="1" t="s">
        <v>688</v>
      </c>
      <c r="B149" s="1" t="s">
        <v>688</v>
      </c>
      <c r="C149" s="4"/>
    </row>
    <row r="150" spans="1:3" ht="10.5">
      <c r="A150" s="1" t="s">
        <v>688</v>
      </c>
      <c r="B150" s="1" t="s">
        <v>688</v>
      </c>
      <c r="C150" s="4"/>
    </row>
    <row r="151" spans="1:3" ht="10.5">
      <c r="A151" s="1" t="s">
        <v>688</v>
      </c>
      <c r="B151" s="1" t="s">
        <v>688</v>
      </c>
      <c r="C151" s="4"/>
    </row>
    <row r="152" spans="1:3" ht="10.5">
      <c r="A152" s="1" t="s">
        <v>688</v>
      </c>
      <c r="B152" s="1" t="s">
        <v>688</v>
      </c>
      <c r="C152" s="4"/>
    </row>
    <row r="153" spans="1:3" ht="10.5">
      <c r="A153" s="1" t="s">
        <v>688</v>
      </c>
      <c r="B153" s="1" t="s">
        <v>688</v>
      </c>
      <c r="C153" s="4"/>
    </row>
    <row r="154" spans="1:3" ht="10.5">
      <c r="A154" s="1" t="s">
        <v>688</v>
      </c>
      <c r="B154" s="1" t="s">
        <v>688</v>
      </c>
      <c r="C154" s="4"/>
    </row>
    <row r="155" spans="1:3" ht="10.5">
      <c r="A155" s="1" t="s">
        <v>688</v>
      </c>
      <c r="B155" s="1" t="s">
        <v>688</v>
      </c>
      <c r="C155" s="4"/>
    </row>
    <row r="156" spans="1:3" ht="10.5">
      <c r="A156" s="1" t="s">
        <v>688</v>
      </c>
      <c r="B156" s="1" t="s">
        <v>688</v>
      </c>
      <c r="C156" s="4"/>
    </row>
    <row r="157" spans="1:3" ht="10.5">
      <c r="A157" s="1" t="s">
        <v>688</v>
      </c>
      <c r="B157" s="1" t="s">
        <v>688</v>
      </c>
      <c r="C157" s="4"/>
    </row>
    <row r="158" spans="1:3" ht="10.5">
      <c r="A158" s="1" t="s">
        <v>688</v>
      </c>
      <c r="B158" s="1" t="s">
        <v>688</v>
      </c>
      <c r="C158" s="4"/>
    </row>
    <row r="159" spans="1:3" ht="10.5">
      <c r="A159" s="1" t="s">
        <v>688</v>
      </c>
      <c r="B159" s="1" t="s">
        <v>688</v>
      </c>
      <c r="C159" s="4"/>
    </row>
    <row r="160" spans="1:3" ht="10.5">
      <c r="A160" s="1" t="s">
        <v>688</v>
      </c>
      <c r="B160" s="1" t="s">
        <v>688</v>
      </c>
      <c r="C160" s="4"/>
    </row>
    <row r="161" spans="1:3" ht="10.5">
      <c r="A161" s="1" t="s">
        <v>688</v>
      </c>
      <c r="B161" s="1" t="s">
        <v>688</v>
      </c>
      <c r="C161" s="4"/>
    </row>
    <row r="162" spans="1:3" ht="10.5">
      <c r="A162" s="1" t="s">
        <v>688</v>
      </c>
      <c r="B162" s="1" t="s">
        <v>688</v>
      </c>
      <c r="C162" s="4"/>
    </row>
    <row r="163" spans="1:3" ht="10.5">
      <c r="A163" s="1" t="s">
        <v>688</v>
      </c>
      <c r="B163" s="1" t="s">
        <v>688</v>
      </c>
      <c r="C163" s="4"/>
    </row>
    <row r="164" spans="1:3" ht="10.5">
      <c r="A164" s="1" t="s">
        <v>688</v>
      </c>
      <c r="B164" s="1" t="s">
        <v>688</v>
      </c>
      <c r="C164" s="4"/>
    </row>
    <row r="165" spans="1:3" ht="10.5">
      <c r="A165" s="1" t="s">
        <v>688</v>
      </c>
      <c r="B165" s="1" t="s">
        <v>688</v>
      </c>
      <c r="C165" s="4"/>
    </row>
    <row r="166" spans="1:3" ht="10.5">
      <c r="A166" s="1" t="s">
        <v>688</v>
      </c>
      <c r="B166" s="1" t="s">
        <v>688</v>
      </c>
      <c r="C166" s="4"/>
    </row>
    <row r="167" spans="1:3" ht="10.5">
      <c r="A167" s="1" t="s">
        <v>688</v>
      </c>
      <c r="B167" s="1" t="s">
        <v>688</v>
      </c>
      <c r="C167" s="4"/>
    </row>
    <row r="168" spans="1:3" ht="10.5">
      <c r="A168" s="1" t="s">
        <v>688</v>
      </c>
      <c r="B168" s="1" t="s">
        <v>688</v>
      </c>
      <c r="C168" s="4"/>
    </row>
    <row r="169" spans="1:3" ht="10.5">
      <c r="A169" s="1" t="s">
        <v>688</v>
      </c>
      <c r="B169" s="1" t="s">
        <v>688</v>
      </c>
      <c r="C169" s="4"/>
    </row>
    <row r="170" spans="1:3" ht="10.5">
      <c r="A170" s="1" t="s">
        <v>688</v>
      </c>
      <c r="B170" s="1" t="s">
        <v>688</v>
      </c>
      <c r="C170" s="4"/>
    </row>
    <row r="171" spans="1:3" ht="10.5">
      <c r="A171" s="1" t="s">
        <v>688</v>
      </c>
      <c r="B171" s="1" t="s">
        <v>688</v>
      </c>
      <c r="C171" s="4"/>
    </row>
    <row r="172" spans="1:3" ht="10.5">
      <c r="A172" s="1" t="s">
        <v>688</v>
      </c>
      <c r="B172" s="1" t="s">
        <v>688</v>
      </c>
      <c r="C172" s="4"/>
    </row>
    <row r="173" spans="1:3" ht="10.5">
      <c r="A173" s="1" t="s">
        <v>688</v>
      </c>
      <c r="B173" s="1" t="s">
        <v>688</v>
      </c>
      <c r="C173" s="4"/>
    </row>
    <row r="174" spans="1:3" ht="10.5">
      <c r="A174" s="1" t="s">
        <v>688</v>
      </c>
      <c r="B174" s="1" t="s">
        <v>688</v>
      </c>
      <c r="C174" s="4"/>
    </row>
    <row r="175" spans="1:3" ht="10.5">
      <c r="A175" s="1" t="s">
        <v>688</v>
      </c>
      <c r="B175" s="1" t="s">
        <v>688</v>
      </c>
      <c r="C175" s="4"/>
    </row>
    <row r="176" spans="1:3" ht="10.5">
      <c r="A176" s="1" t="s">
        <v>688</v>
      </c>
      <c r="B176" s="1" t="s">
        <v>688</v>
      </c>
      <c r="C176" s="4"/>
    </row>
    <row r="177" spans="1:3" ht="10.5">
      <c r="A177" s="1" t="s">
        <v>688</v>
      </c>
      <c r="B177" s="1" t="s">
        <v>688</v>
      </c>
      <c r="C177" s="4"/>
    </row>
    <row r="178" spans="1:3" ht="10.5">
      <c r="A178" s="1" t="s">
        <v>688</v>
      </c>
      <c r="B178" s="1" t="s">
        <v>688</v>
      </c>
      <c r="C178" s="4"/>
    </row>
    <row r="179" spans="1:3" ht="10.5">
      <c r="A179" s="1" t="s">
        <v>688</v>
      </c>
      <c r="B179" s="1" t="s">
        <v>688</v>
      </c>
      <c r="C179" s="4"/>
    </row>
    <row r="180" spans="1:3" ht="10.5">
      <c r="A180" s="1" t="s">
        <v>688</v>
      </c>
      <c r="B180" s="1" t="s">
        <v>688</v>
      </c>
      <c r="C180" s="4"/>
    </row>
    <row r="181" spans="1:3" ht="10.5">
      <c r="A181" s="1" t="s">
        <v>688</v>
      </c>
      <c r="B181" s="1" t="s">
        <v>688</v>
      </c>
      <c r="C181" s="4"/>
    </row>
    <row r="182" spans="1:3" ht="10.5">
      <c r="A182" s="1" t="s">
        <v>688</v>
      </c>
      <c r="B182" s="1" t="s">
        <v>688</v>
      </c>
      <c r="C182" s="4"/>
    </row>
    <row r="183" spans="1:3" ht="10.5">
      <c r="A183" s="1" t="s">
        <v>688</v>
      </c>
      <c r="B183" s="1" t="s">
        <v>688</v>
      </c>
      <c r="C183" s="4"/>
    </row>
    <row r="184" spans="1:3" ht="10.5">
      <c r="A184" s="1" t="s">
        <v>688</v>
      </c>
      <c r="B184" s="1" t="s">
        <v>688</v>
      </c>
      <c r="C184" s="4"/>
    </row>
    <row r="185" spans="1:3" ht="10.5">
      <c r="A185" s="1" t="s">
        <v>688</v>
      </c>
      <c r="B185" s="1" t="s">
        <v>688</v>
      </c>
      <c r="C185" s="4"/>
    </row>
    <row r="186" spans="1:3" ht="10.5">
      <c r="A186" s="1" t="s">
        <v>688</v>
      </c>
      <c r="B186" s="1" t="s">
        <v>688</v>
      </c>
      <c r="C186" s="4"/>
    </row>
    <row r="187" spans="1:3" ht="10.5">
      <c r="A187" s="1" t="s">
        <v>688</v>
      </c>
      <c r="B187" s="1" t="s">
        <v>688</v>
      </c>
      <c r="C187" s="4"/>
    </row>
    <row r="188" spans="1:3" ht="10.5">
      <c r="A188" s="1" t="s">
        <v>688</v>
      </c>
      <c r="B188" s="1" t="s">
        <v>688</v>
      </c>
      <c r="C188" s="4"/>
    </row>
    <row r="189" spans="1:3" ht="10.5">
      <c r="A189" s="1" t="s">
        <v>688</v>
      </c>
      <c r="B189" s="1" t="s">
        <v>688</v>
      </c>
      <c r="C189" s="4"/>
    </row>
    <row r="190" spans="1:3" ht="10.5">
      <c r="A190" s="1" t="s">
        <v>688</v>
      </c>
      <c r="B190" s="1" t="s">
        <v>688</v>
      </c>
      <c r="C190" s="4"/>
    </row>
    <row r="191" spans="1:3" ht="10.5">
      <c r="A191" s="1" t="s">
        <v>688</v>
      </c>
      <c r="B191" s="1" t="s">
        <v>688</v>
      </c>
      <c r="C191" s="4"/>
    </row>
    <row r="192" spans="1:3" ht="10.5">
      <c r="A192" s="1" t="s">
        <v>688</v>
      </c>
      <c r="B192" s="1" t="s">
        <v>688</v>
      </c>
      <c r="C192" s="4"/>
    </row>
    <row r="193" spans="1:3" ht="10.5">
      <c r="A193" s="1" t="s">
        <v>688</v>
      </c>
      <c r="B193" s="1" t="s">
        <v>688</v>
      </c>
      <c r="C193" s="4"/>
    </row>
    <row r="194" spans="1:3" ht="10.5">
      <c r="A194" s="1" t="s">
        <v>688</v>
      </c>
      <c r="B194" s="1" t="s">
        <v>688</v>
      </c>
      <c r="C194" s="4"/>
    </row>
    <row r="195" spans="1:3" ht="10.5">
      <c r="A195" s="1" t="s">
        <v>688</v>
      </c>
      <c r="B195" s="1" t="s">
        <v>688</v>
      </c>
      <c r="C195" s="4"/>
    </row>
    <row r="196" spans="1:3" ht="10.5">
      <c r="A196" s="1" t="s">
        <v>688</v>
      </c>
      <c r="B196" s="1" t="s">
        <v>688</v>
      </c>
      <c r="C196" s="4"/>
    </row>
    <row r="197" spans="1:3" ht="10.5">
      <c r="A197" s="1" t="s">
        <v>688</v>
      </c>
      <c r="B197" s="1" t="s">
        <v>688</v>
      </c>
      <c r="C197" s="4"/>
    </row>
    <row r="198" spans="1:3" ht="10.5">
      <c r="A198" s="1" t="s">
        <v>688</v>
      </c>
      <c r="B198" s="1" t="s">
        <v>688</v>
      </c>
      <c r="C198" s="4"/>
    </row>
    <row r="199" spans="1:3" ht="10.5">
      <c r="A199" s="1" t="s">
        <v>688</v>
      </c>
      <c r="B199" s="1" t="s">
        <v>688</v>
      </c>
      <c r="C199" s="4"/>
    </row>
    <row r="200" spans="1:3" ht="10.5">
      <c r="A200" s="1" t="s">
        <v>688</v>
      </c>
      <c r="B200" s="1" t="s">
        <v>688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702</v>
      </c>
      <c r="B1" s="1" t="s">
        <v>703</v>
      </c>
    </row>
    <row r="2" spans="1:3" ht="10.5">
      <c r="A2" s="1" t="s">
        <v>765</v>
      </c>
      <c r="B2" s="1" t="s">
        <v>765</v>
      </c>
      <c r="C2" s="4"/>
    </row>
    <row r="3" spans="1:2" ht="10.5">
      <c r="A3" s="1" t="s">
        <v>766</v>
      </c>
      <c r="B3" s="1" t="s">
        <v>766</v>
      </c>
    </row>
    <row r="4" spans="1:2" ht="10.5">
      <c r="A4" s="1" t="s">
        <v>689</v>
      </c>
      <c r="B4" s="1" t="s">
        <v>689</v>
      </c>
    </row>
    <row r="5" spans="1:2" ht="10.5">
      <c r="A5" s="1" t="s">
        <v>767</v>
      </c>
      <c r="B5" s="1" t="s">
        <v>767</v>
      </c>
    </row>
    <row r="6" spans="1:2" ht="10.5">
      <c r="A6" s="1" t="s">
        <v>688</v>
      </c>
      <c r="B6" s="1" t="s">
        <v>688</v>
      </c>
    </row>
    <row r="7" spans="1:2" ht="10.5">
      <c r="A7" s="1" t="s">
        <v>688</v>
      </c>
      <c r="B7" s="1" t="s">
        <v>688</v>
      </c>
    </row>
    <row r="8" spans="1:2" ht="10.5">
      <c r="A8" s="1" t="s">
        <v>688</v>
      </c>
      <c r="B8" s="1" t="s">
        <v>688</v>
      </c>
    </row>
    <row r="9" spans="1:2" ht="10.5">
      <c r="A9" s="1" t="s">
        <v>688</v>
      </c>
      <c r="B9" s="1" t="s">
        <v>688</v>
      </c>
    </row>
    <row r="10" spans="1:2" ht="10.5">
      <c r="A10" s="1" t="s">
        <v>688</v>
      </c>
      <c r="B10" s="1" t="s">
        <v>688</v>
      </c>
    </row>
    <row r="11" spans="1:2" ht="10.5">
      <c r="A11" s="1" t="s">
        <v>688</v>
      </c>
      <c r="B11" s="1" t="s">
        <v>688</v>
      </c>
    </row>
    <row r="12" spans="1:2" ht="10.5">
      <c r="A12" s="1" t="s">
        <v>688</v>
      </c>
      <c r="B12" s="1" t="s">
        <v>688</v>
      </c>
    </row>
    <row r="13" spans="1:2" ht="10.5">
      <c r="A13" s="1" t="s">
        <v>688</v>
      </c>
      <c r="B13" s="1" t="s">
        <v>688</v>
      </c>
    </row>
    <row r="14" spans="1:2" ht="10.5">
      <c r="A14" s="1" t="s">
        <v>688</v>
      </c>
      <c r="B14" s="1" t="s">
        <v>688</v>
      </c>
    </row>
    <row r="15" spans="1:2" ht="10.5">
      <c r="A15" s="1" t="s">
        <v>688</v>
      </c>
      <c r="B15" s="1" t="s">
        <v>688</v>
      </c>
    </row>
    <row r="16" spans="1:2" ht="10.5">
      <c r="A16" s="1" t="s">
        <v>688</v>
      </c>
      <c r="B16" s="1" t="s">
        <v>688</v>
      </c>
    </row>
    <row r="17" spans="1:2" ht="10.5">
      <c r="A17" s="1" t="s">
        <v>688</v>
      </c>
      <c r="B17" s="1" t="s">
        <v>688</v>
      </c>
    </row>
    <row r="18" spans="1:2" ht="10.5">
      <c r="A18" s="1" t="s">
        <v>688</v>
      </c>
      <c r="B18" s="1" t="s">
        <v>688</v>
      </c>
    </row>
    <row r="19" spans="1:2" ht="10.5">
      <c r="A19" s="1" t="s">
        <v>688</v>
      </c>
      <c r="B19" s="1" t="s">
        <v>688</v>
      </c>
    </row>
    <row r="20" spans="1:2" ht="10.5">
      <c r="A20" s="1" t="s">
        <v>688</v>
      </c>
      <c r="B20" s="1" t="s">
        <v>688</v>
      </c>
    </row>
    <row r="21" spans="1:2" ht="10.5">
      <c r="A21" s="1" t="s">
        <v>688</v>
      </c>
      <c r="B21" s="1" t="s">
        <v>688</v>
      </c>
    </row>
    <row r="22" spans="1:2" ht="10.5">
      <c r="A22" s="1" t="s">
        <v>688</v>
      </c>
      <c r="B22" s="1" t="s">
        <v>688</v>
      </c>
    </row>
    <row r="23" spans="1:2" ht="10.5">
      <c r="A23" s="1" t="s">
        <v>688</v>
      </c>
      <c r="B23" s="1" t="s">
        <v>688</v>
      </c>
    </row>
    <row r="24" spans="1:2" ht="10.5">
      <c r="A24" s="1" t="s">
        <v>688</v>
      </c>
      <c r="B24" s="1" t="s">
        <v>688</v>
      </c>
    </row>
    <row r="25" spans="1:2" ht="10.5">
      <c r="A25" s="1" t="s">
        <v>688</v>
      </c>
      <c r="B25" s="1" t="s">
        <v>688</v>
      </c>
    </row>
    <row r="26" spans="1:2" ht="10.5">
      <c r="A26" s="1" t="s">
        <v>688</v>
      </c>
      <c r="B26" s="1" t="s">
        <v>688</v>
      </c>
    </row>
    <row r="27" spans="1:2" ht="10.5">
      <c r="A27" s="1" t="s">
        <v>688</v>
      </c>
      <c r="B27" s="1" t="s">
        <v>688</v>
      </c>
    </row>
    <row r="28" spans="1:2" ht="10.5">
      <c r="A28" s="1" t="s">
        <v>688</v>
      </c>
      <c r="B28" s="1" t="s">
        <v>688</v>
      </c>
    </row>
    <row r="29" spans="1:2" ht="10.5">
      <c r="A29" s="1" t="s">
        <v>688</v>
      </c>
      <c r="B29" s="1" t="s">
        <v>688</v>
      </c>
    </row>
    <row r="30" spans="1:2" ht="10.5">
      <c r="A30" s="1" t="s">
        <v>688</v>
      </c>
      <c r="B30" s="1" t="s">
        <v>688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213</v>
      </c>
      <c r="B1" t="s">
        <v>214</v>
      </c>
      <c r="C1" t="s">
        <v>215</v>
      </c>
      <c r="D1" t="s">
        <v>216</v>
      </c>
      <c r="F1" t="s">
        <v>203</v>
      </c>
      <c r="G1" t="s">
        <v>204</v>
      </c>
      <c r="H1" t="s">
        <v>205</v>
      </c>
      <c r="I1" t="s">
        <v>206</v>
      </c>
      <c r="J1" t="s">
        <v>207</v>
      </c>
      <c r="K1" t="s">
        <v>208</v>
      </c>
      <c r="L1" t="s">
        <v>209</v>
      </c>
      <c r="M1" t="s">
        <v>210</v>
      </c>
      <c r="N1" t="s">
        <v>211</v>
      </c>
    </row>
    <row r="2" spans="1:14" ht="10.5">
      <c r="A2" s="70" t="s">
        <v>217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56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388</v>
      </c>
      <c r="M2" t="s">
        <v>212</v>
      </c>
      <c r="N2" t="str">
        <f>CRC</f>
        <v>f38c7b1f</v>
      </c>
    </row>
    <row r="3" spans="1:4" ht="10.5">
      <c r="A3" s="70" t="s">
        <v>218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0" t="s">
        <v>219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0" t="s">
        <v>220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0" t="s">
        <v>221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0" t="s">
        <v>222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0" t="s">
        <v>223</v>
      </c>
      <c r="B8" t="str">
        <f ca="1">IF(ISTEXT(INDIRECT($A$8)),INDIRECT($A$8),"")</f>
        <v>Tiesioginiai pinigų srautai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0" t="s">
        <v>224</v>
      </c>
      <c r="B9" t="str">
        <f ca="1">IF(ISTEXT(INDIRECT($A$9)),INDIRECT($A$9),"")</f>
        <v>Netiesioginiai pinigų srautai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0" t="s">
        <v>225</v>
      </c>
      <c r="B10" t="str">
        <f ca="1">IF(ISTEXT(INDIRECT($A$10)),INDIRECT($A$10),"")</f>
        <v>Iš viso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0" t="s">
        <v>226</v>
      </c>
      <c r="B11" t="str">
        <f ca="1">IF(ISTEXT(INDIRECT($A$11)),INDIRECT($A$11),"")</f>
        <v>Tiesioginiai pinigų srautai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0" t="s">
        <v>227</v>
      </c>
      <c r="B12" t="str">
        <f ca="1">IF(ISTEXT(INDIRECT($A$12)),INDIRECT($A$12),"")</f>
        <v>Netiesioginiai pinigų srautai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0" t="s">
        <v>228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0" t="s">
        <v>229</v>
      </c>
      <c r="B14">
        <f ca="1">IF(ISTEXT(INDIRECT($A$14)),INDIRECT($A$14),"")</f>
      </c>
      <c r="C14">
        <f ca="1">IF(ISNUMBER(INDIRECT($A$14)),INDIRECT($A$14),0)</f>
        <v>1</v>
      </c>
      <c r="D14" t="b">
        <f ca="1">ISBLANK(INDIRECT($A$14))</f>
        <v>0</v>
      </c>
    </row>
    <row r="15" spans="1:4" ht="10.5">
      <c r="A15" s="70" t="s">
        <v>230</v>
      </c>
      <c r="B15" t="str">
        <f ca="1">IF(ISTEXT(INDIRECT($A$15)),INDIRECT($A$15),"")</f>
        <v>2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0" t="s">
        <v>231</v>
      </c>
      <c r="B16" t="str">
        <f ca="1">IF(ISTEXT(INDIRECT($A$16)),INDIRECT($A$16),"")</f>
        <v>4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0" t="s">
        <v>232</v>
      </c>
      <c r="B17" t="str">
        <f ca="1">IF(ISTEXT(INDIRECT($A$17)),INDIRECT($A$17),"")</f>
        <v>5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0" t="s">
        <v>233</v>
      </c>
      <c r="B18" t="str">
        <f ca="1">IF(ISTEXT(INDIRECT($A$18)),INDIRECT($A$18),"")</f>
        <v>6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70" t="s">
        <v>234</v>
      </c>
      <c r="B19" t="str">
        <f ca="1">IF(ISTEXT(INDIRECT($A$19)),INDIRECT($A$19),"")</f>
        <v>7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70" t="s">
        <v>235</v>
      </c>
      <c r="B20" t="str">
        <f ca="1">IF(ISTEXT(INDIRECT($A$20)),INDIRECT($A$20),"")</f>
        <v>8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70" t="s">
        <v>236</v>
      </c>
      <c r="B21" t="str">
        <f ca="1">IF(ISTEXT(INDIRECT($A$21)),INDIRECT($A$21),"")</f>
        <v>9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70" t="s">
        <v>237</v>
      </c>
      <c r="B22" t="str">
        <f ca="1">IF(ISTEXT(INDIRECT($A$22)),INDIRECT($A$22),"")</f>
        <v>1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70" t="s">
        <v>238</v>
      </c>
      <c r="B23" t="str">
        <f ca="1">IF(ISTEXT(INDIRECT($A$23)),INDIRECT($A$23),"")</f>
        <v>PAGRINDINĖS VEIKLOS PINIGŲ SRAUTAI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70" t="s">
        <v>239</v>
      </c>
      <c r="B24">
        <f ca="1">IF(ISTEXT(INDIRECT($A$24)),INDIRECT($A$24),"")</f>
      </c>
      <c r="C24">
        <f ca="1">IF(ISNUMBER(INDIRECT($A$24)),ROUND(INDIRECT($A$24),2),0)</f>
        <v>5654.54</v>
      </c>
      <c r="D24" t="b">
        <f ca="1">ISBLANK(INDIRECT($A$24))</f>
        <v>0</v>
      </c>
    </row>
    <row r="25" spans="1:4" ht="10.5">
      <c r="A25" s="70" t="s">
        <v>240</v>
      </c>
      <c r="B25">
        <f ca="1">IF(ISTEXT(INDIRECT($A$25)),INDIRECT($A$25),"")</f>
      </c>
      <c r="C25">
        <f ca="1">IF(ISNUMBER(INDIRECT($A$25)),ROUND(INDIRECT($A$25),2),0)</f>
        <v>5562.86</v>
      </c>
      <c r="D25" t="b">
        <f ca="1">ISBLANK(INDIRECT($A$25))</f>
        <v>0</v>
      </c>
    </row>
    <row r="26" spans="1:4" ht="10.5">
      <c r="A26" s="70" t="s">
        <v>241</v>
      </c>
      <c r="B26">
        <f ca="1">IF(ISTEXT(INDIRECT($A$26)),INDIRECT($A$26),"")</f>
      </c>
      <c r="C26">
        <f ca="1">IF(ISNUMBER(INDIRECT($A$26)),ROUND(INDIRECT($A$26),2),0)</f>
        <v>11217.4</v>
      </c>
      <c r="D26" t="b">
        <f ca="1">ISBLANK(INDIRECT($A$26))</f>
        <v>0</v>
      </c>
    </row>
    <row r="27" spans="1:4" ht="10.5">
      <c r="A27" s="70" t="s">
        <v>242</v>
      </c>
      <c r="B27">
        <f ca="1">IF(ISTEXT(INDIRECT($A$27)),INDIRECT($A$27),"")</f>
      </c>
      <c r="C27">
        <f ca="1">IF(ISNUMBER(INDIRECT($A$27)),ROUND(INDIRECT($A$27),2),0)</f>
        <v>16997.72</v>
      </c>
      <c r="D27" t="b">
        <f ca="1">ISBLANK(INDIRECT($A$27))</f>
        <v>0</v>
      </c>
    </row>
    <row r="28" spans="1:4" ht="10.5">
      <c r="A28" s="70" t="s">
        <v>243</v>
      </c>
      <c r="B28">
        <f ca="1">IF(ISTEXT(INDIRECT($A$28)),INDIRECT($A$28),"")</f>
      </c>
      <c r="C28">
        <f ca="1">IF(ISNUMBER(INDIRECT($A$28)),ROUND(INDIRECT($A$28),2),0)</f>
        <v>837.33</v>
      </c>
      <c r="D28" t="b">
        <f ca="1">ISBLANK(INDIRECT($A$28))</f>
        <v>0</v>
      </c>
    </row>
    <row r="29" spans="1:4" ht="10.5">
      <c r="A29" s="70" t="s">
        <v>244</v>
      </c>
      <c r="B29">
        <f ca="1">IF(ISTEXT(INDIRECT($A$29)),INDIRECT($A$29),"")</f>
      </c>
      <c r="C29">
        <f ca="1">IF(ISNUMBER(INDIRECT($A$29)),ROUND(INDIRECT($A$29),2),0)</f>
        <v>17835.05</v>
      </c>
      <c r="D29" t="b">
        <f ca="1">ISBLANK(INDIRECT($A$29))</f>
        <v>0</v>
      </c>
    </row>
    <row r="30" spans="1:4" ht="10.5">
      <c r="A30" s="70" t="s">
        <v>245</v>
      </c>
      <c r="B30" t="str">
        <f ca="1">IF(ISTEXT(INDIRECT($A$30)),INDIRECT($A$30),"")</f>
        <v>2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70" t="s">
        <v>246</v>
      </c>
      <c r="B31" t="str">
        <f ca="1">IF(ISTEXT(INDIRECT($A$31)),INDIRECT($A$31),"")</f>
        <v>Įplaukos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70" t="s">
        <v>247</v>
      </c>
      <c r="B32">
        <f ca="1">IF(ISTEXT(INDIRECT($A$32)),INDIRECT($A$32),"")</f>
      </c>
      <c r="C32">
        <f ca="1">IF(ISNUMBER(INDIRECT($A$32)),ROUND(INDIRECT($A$32),2),0)</f>
        <v>593810.32</v>
      </c>
      <c r="D32" t="b">
        <f ca="1">ISBLANK(INDIRECT($A$32))</f>
        <v>0</v>
      </c>
    </row>
    <row r="33" spans="1:4" ht="10.5">
      <c r="A33" s="70" t="s">
        <v>248</v>
      </c>
      <c r="B33">
        <f ca="1">IF(ISTEXT(INDIRECT($A$33)),INDIRECT($A$33),"")</f>
      </c>
      <c r="C33">
        <f ca="1">IF(ISNUMBER(INDIRECT($A$33)),ROUND(INDIRECT($A$33),2),0)</f>
        <v>406484.77</v>
      </c>
      <c r="D33" t="b">
        <f ca="1">ISBLANK(INDIRECT($A$33))</f>
        <v>0</v>
      </c>
    </row>
    <row r="34" spans="1:4" ht="10.5">
      <c r="A34" s="70" t="s">
        <v>249</v>
      </c>
      <c r="B34">
        <f ca="1">IF(ISTEXT(INDIRECT($A$34)),INDIRECT($A$34),"")</f>
      </c>
      <c r="C34">
        <f ca="1">IF(ISNUMBER(INDIRECT($A$34)),ROUND(INDIRECT($A$34),2),0)</f>
        <v>1000295.09</v>
      </c>
      <c r="D34" t="b">
        <f ca="1">ISBLANK(INDIRECT($A$34))</f>
        <v>0</v>
      </c>
    </row>
    <row r="35" spans="1:4" ht="10.5">
      <c r="A35" s="70" t="s">
        <v>250</v>
      </c>
      <c r="B35">
        <f ca="1">IF(ISTEXT(INDIRECT($A$35)),INDIRECT($A$35),"")</f>
      </c>
      <c r="C35">
        <f ca="1">IF(ISNUMBER(INDIRECT($A$35)),ROUND(INDIRECT($A$35),2),0)</f>
        <v>589205.96</v>
      </c>
      <c r="D35" t="b">
        <f ca="1">ISBLANK(INDIRECT($A$35))</f>
        <v>0</v>
      </c>
    </row>
    <row r="36" spans="1:4" ht="10.5">
      <c r="A36" s="70" t="s">
        <v>251</v>
      </c>
      <c r="B36">
        <f ca="1">IF(ISTEXT(INDIRECT($A$36)),INDIRECT($A$36),"")</f>
      </c>
      <c r="C36">
        <f ca="1">IF(ISNUMBER(INDIRECT($A$36)),ROUND(INDIRECT($A$36),2),0)</f>
        <v>442991.28</v>
      </c>
      <c r="D36" t="b">
        <f ca="1">ISBLANK(INDIRECT($A$36))</f>
        <v>0</v>
      </c>
    </row>
    <row r="37" spans="1:4" ht="10.5">
      <c r="A37" s="70" t="s">
        <v>252</v>
      </c>
      <c r="B37">
        <f ca="1">IF(ISTEXT(INDIRECT($A$37)),INDIRECT($A$37),"")</f>
      </c>
      <c r="C37">
        <f ca="1">IF(ISNUMBER(INDIRECT($A$37)),ROUND(INDIRECT($A$37),2),0)</f>
        <v>1032197.24</v>
      </c>
      <c r="D37" t="b">
        <f ca="1">ISBLANK(INDIRECT($A$37))</f>
        <v>0</v>
      </c>
    </row>
    <row r="38" spans="1:4" ht="10.5">
      <c r="A38" s="70" t="s">
        <v>253</v>
      </c>
      <c r="B38" t="str">
        <f ca="1">IF(ISTEXT(INDIRECT($A$38)),INDIRECT($A$38),"")</f>
        <v>3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0" t="s">
        <v>254</v>
      </c>
      <c r="B39" t="str">
        <f ca="1">IF(ISTEXT(INDIRECT($A$39)),INDIRECT($A$39),"")</f>
        <v>Finansavimo sumos kitoms išlaidoms ir atsargoms: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70" t="s">
        <v>255</v>
      </c>
      <c r="B40">
        <f ca="1">IF(ISTEXT(INDIRECT($A$40)),INDIRECT($A$40),"")</f>
      </c>
      <c r="C40">
        <f ca="1">IF(ISNUMBER(INDIRECT($A$40)),ROUND(INDIRECT($A$40),2),0)</f>
        <v>448321.13</v>
      </c>
      <c r="D40" t="b">
        <f ca="1">ISBLANK(INDIRECT($A$40))</f>
        <v>0</v>
      </c>
    </row>
    <row r="41" spans="1:4" ht="10.5">
      <c r="A41" s="70" t="s">
        <v>256</v>
      </c>
      <c r="B41">
        <f ca="1">IF(ISTEXT(INDIRECT($A$41)),INDIRECT($A$41),"")</f>
      </c>
      <c r="C41">
        <f ca="1">IF(ISNUMBER(INDIRECT($A$41)),ROUND(INDIRECT($A$41),2),0)</f>
        <v>334538.7</v>
      </c>
      <c r="D41" t="b">
        <f ca="1">ISBLANK(INDIRECT($A$41))</f>
        <v>0</v>
      </c>
    </row>
    <row r="42" spans="1:4" ht="10.5">
      <c r="A42" s="70" t="s">
        <v>257</v>
      </c>
      <c r="B42">
        <f ca="1">IF(ISTEXT(INDIRECT($A$42)),INDIRECT($A$42),"")</f>
      </c>
      <c r="C42">
        <f ca="1">IF(ISNUMBER(INDIRECT($A$42)),ROUND(INDIRECT($A$42),2),0)</f>
        <v>782859.83</v>
      </c>
      <c r="D42" t="b">
        <f ca="1">ISBLANK(INDIRECT($A$42))</f>
        <v>0</v>
      </c>
    </row>
    <row r="43" spans="1:4" ht="10.5">
      <c r="A43" s="70" t="s">
        <v>258</v>
      </c>
      <c r="B43">
        <f ca="1">IF(ISTEXT(INDIRECT($A$43)),INDIRECT($A$43),"")</f>
      </c>
      <c r="C43">
        <f ca="1">IF(ISNUMBER(INDIRECT($A$43)),ROUND(INDIRECT($A$43),2),0)</f>
        <v>462878.18</v>
      </c>
      <c r="D43" t="b">
        <f ca="1">ISBLANK(INDIRECT($A$43))</f>
        <v>0</v>
      </c>
    </row>
    <row r="44" spans="1:4" ht="10.5">
      <c r="A44" s="70" t="s">
        <v>259</v>
      </c>
      <c r="B44">
        <f ca="1">IF(ISTEXT(INDIRECT($A$44)),INDIRECT($A$44),"")</f>
      </c>
      <c r="C44">
        <f ca="1">IF(ISNUMBER(INDIRECT($A$44)),ROUND(INDIRECT($A$44),2),0)</f>
        <v>352021.87</v>
      </c>
      <c r="D44" t="b">
        <f ca="1">ISBLANK(INDIRECT($A$44))</f>
        <v>0</v>
      </c>
    </row>
    <row r="45" spans="1:4" ht="10.5">
      <c r="A45" s="70" t="s">
        <v>260</v>
      </c>
      <c r="B45">
        <f ca="1">IF(ISTEXT(INDIRECT($A$45)),INDIRECT($A$45),"")</f>
      </c>
      <c r="C45">
        <f ca="1">IF(ISNUMBER(INDIRECT($A$45)),ROUND(INDIRECT($A$45),2),0)</f>
        <v>814900.05</v>
      </c>
      <c r="D45" t="b">
        <f ca="1">ISBLANK(INDIRECT($A$45))</f>
        <v>0</v>
      </c>
    </row>
    <row r="46" spans="1:4" ht="10.5">
      <c r="A46" s="70" t="s">
        <v>261</v>
      </c>
      <c r="B46" t="str">
        <f ca="1">IF(ISTEXT(INDIRECT($A$46)),INDIRECT($A$46),"")</f>
        <v>4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70" t="s">
        <v>262</v>
      </c>
      <c r="B47" t="str">
        <f ca="1">IF(ISTEXT(INDIRECT($A$47)),INDIRECT($A$47),"")</f>
        <v>Iš valstybės biudžeto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70" t="s">
        <v>263</v>
      </c>
      <c r="B48">
        <f ca="1">IF(ISTEXT(INDIRECT($A$48)),INDIRECT($A$48),"")</f>
      </c>
      <c r="C48">
        <f ca="1">IF(ISNUMBER(INDIRECT($A$48)),ROUND(INDIRECT($A$48),2),0)</f>
        <v>365301.93</v>
      </c>
      <c r="D48" t="b">
        <f ca="1">ISBLANK(INDIRECT($A$48))</f>
        <v>0</v>
      </c>
    </row>
    <row r="49" spans="1:4" ht="10.5">
      <c r="A49" s="70" t="s">
        <v>264</v>
      </c>
      <c r="B49">
        <f ca="1">IF(ISTEXT(INDIRECT($A$49)),INDIRECT($A$49),"")</f>
      </c>
      <c r="C49">
        <f ca="1">IF(ISNUMBER(INDIRECT($A$49)),ROUND(INDIRECT($A$49),2),0)</f>
        <v>334538.7</v>
      </c>
      <c r="D49" t="b">
        <f ca="1">ISBLANK(INDIRECT($A$49))</f>
        <v>0</v>
      </c>
    </row>
    <row r="50" spans="1:4" ht="10.5">
      <c r="A50" s="70" t="s">
        <v>265</v>
      </c>
      <c r="B50">
        <f ca="1">IF(ISTEXT(INDIRECT($A$50)),INDIRECT($A$50),"")</f>
      </c>
      <c r="C50">
        <f ca="1">IF(ISNUMBER(INDIRECT($A$50)),ROUND(INDIRECT($A$50),2),0)</f>
        <v>699840.63</v>
      </c>
      <c r="D50" t="b">
        <f ca="1">ISBLANK(INDIRECT($A$50))</f>
        <v>0</v>
      </c>
    </row>
    <row r="51" spans="1:4" ht="10.5">
      <c r="A51" s="70" t="s">
        <v>266</v>
      </c>
      <c r="B51">
        <f ca="1">IF(ISTEXT(INDIRECT($A$51)),INDIRECT($A$51),"")</f>
      </c>
      <c r="C51">
        <f ca="1">IF(ISNUMBER(INDIRECT($A$51)),ROUND(INDIRECT($A$51),2),0)</f>
        <v>367601.47</v>
      </c>
      <c r="D51" t="b">
        <f ca="1">ISBLANK(INDIRECT($A$51))</f>
        <v>0</v>
      </c>
    </row>
    <row r="52" spans="1:4" ht="10.5">
      <c r="A52" s="70" t="s">
        <v>267</v>
      </c>
      <c r="B52">
        <f ca="1">IF(ISTEXT(INDIRECT($A$52)),INDIRECT($A$52),"")</f>
      </c>
      <c r="C52">
        <f ca="1">IF(ISNUMBER(INDIRECT($A$52)),ROUND(INDIRECT($A$52),2),0)</f>
        <v>352021.87</v>
      </c>
      <c r="D52" t="b">
        <f ca="1">ISBLANK(INDIRECT($A$52))</f>
        <v>0</v>
      </c>
    </row>
    <row r="53" spans="1:4" ht="10.5">
      <c r="A53" s="70" t="s">
        <v>268</v>
      </c>
      <c r="B53">
        <f ca="1">IF(ISTEXT(INDIRECT($A$53)),INDIRECT($A$53),"")</f>
      </c>
      <c r="C53">
        <f ca="1">IF(ISNUMBER(INDIRECT($A$53)),ROUND(INDIRECT($A$53),2),0)</f>
        <v>719623.34</v>
      </c>
      <c r="D53" t="b">
        <f ca="1">ISBLANK(INDIRECT($A$53))</f>
        <v>0</v>
      </c>
    </row>
    <row r="54" spans="1:4" ht="10.5">
      <c r="A54" s="70" t="s">
        <v>269</v>
      </c>
      <c r="B54" t="str">
        <f ca="1">IF(ISTEXT(INDIRECT($A$54)),INDIRECT($A$54),"")</f>
        <v>5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70" t="s">
        <v>270</v>
      </c>
      <c r="B55" t="str">
        <f ca="1">IF(ISTEXT(INDIRECT($A$55)),INDIRECT($A$55),"")</f>
        <v>Iš savivaldybės biudžeto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70" t="s">
        <v>271</v>
      </c>
      <c r="B56">
        <f ca="1">IF(ISTEXT(INDIRECT($A$56)),INDIRECT($A$56),"")</f>
      </c>
      <c r="C56">
        <f ca="1">IF(ISNUMBER(INDIRECT($A$56)),ROUND(INDIRECT($A$56),2),0)</f>
        <v>2400.35</v>
      </c>
      <c r="D56" t="b">
        <f ca="1">ISBLANK(INDIRECT($A$56))</f>
        <v>0</v>
      </c>
    </row>
    <row r="57" spans="1:4" ht="10.5">
      <c r="A57" s="70" t="s">
        <v>272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70" t="s">
        <v>273</v>
      </c>
      <c r="B58">
        <f ca="1">IF(ISTEXT(INDIRECT($A$58)),INDIRECT($A$58),"")</f>
      </c>
      <c r="C58">
        <f ca="1">IF(ISNUMBER(INDIRECT($A$58)),ROUND(INDIRECT($A$58),2),0)</f>
        <v>2400.35</v>
      </c>
      <c r="D58" t="b">
        <f ca="1">ISBLANK(INDIRECT($A$58))</f>
        <v>0</v>
      </c>
    </row>
    <row r="59" spans="1:4" ht="10.5">
      <c r="A59" s="70" t="s">
        <v>274</v>
      </c>
      <c r="B59">
        <f ca="1">IF(ISTEXT(INDIRECT($A$59)),INDIRECT($A$59),"")</f>
      </c>
      <c r="C59">
        <f ca="1">IF(ISNUMBER(INDIRECT($A$59)),ROUND(INDIRECT($A$59),2),0)</f>
        <v>3564.38</v>
      </c>
      <c r="D59" t="b">
        <f ca="1">ISBLANK(INDIRECT($A$59))</f>
        <v>0</v>
      </c>
    </row>
    <row r="60" spans="1:4" ht="10.5">
      <c r="A60" s="70" t="s">
        <v>275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70" t="s">
        <v>276</v>
      </c>
      <c r="B61">
        <f ca="1">IF(ISTEXT(INDIRECT($A$61)),INDIRECT($A$61),"")</f>
      </c>
      <c r="C61">
        <f ca="1">IF(ISNUMBER(INDIRECT($A$61)),ROUND(INDIRECT($A$61),2),0)</f>
        <v>3564.38</v>
      </c>
      <c r="D61" t="b">
        <f ca="1">ISBLANK(INDIRECT($A$61))</f>
        <v>0</v>
      </c>
    </row>
    <row r="62" spans="1:4" ht="10.5">
      <c r="A62" s="70" t="s">
        <v>277</v>
      </c>
      <c r="B62" t="str">
        <f ca="1">IF(ISTEXT(INDIRECT($A$62)),INDIRECT($A$62),"")</f>
        <v>6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70" t="s">
        <v>278</v>
      </c>
      <c r="B63" t="str">
        <f ca="1">IF(ISTEXT(INDIRECT($A$63)),INDIRECT($A$63),"")</f>
        <v>Iš ES, užsienio valstybių ir tarptautinių organizacijų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70" t="s">
        <v>279</v>
      </c>
      <c r="B64">
        <f ca="1">IF(ISTEXT(INDIRECT($A$64)),INDIRECT($A$64),"")</f>
      </c>
      <c r="C64">
        <f ca="1">IF(ISNUMBER(INDIRECT($A$64)),ROUND(INDIRECT($A$64),2),0)</f>
        <v>80444.72</v>
      </c>
      <c r="D64" t="b">
        <f ca="1">ISBLANK(INDIRECT($A$64))</f>
        <v>0</v>
      </c>
    </row>
    <row r="65" spans="1:4" ht="10.5">
      <c r="A65" s="70" t="s">
        <v>280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70" t="s">
        <v>281</v>
      </c>
      <c r="B66">
        <f ca="1">IF(ISTEXT(INDIRECT($A$66)),INDIRECT($A$66),"")</f>
      </c>
      <c r="C66">
        <f ca="1">IF(ISNUMBER(INDIRECT($A$66)),ROUND(INDIRECT($A$66),2),0)</f>
        <v>80444.72</v>
      </c>
      <c r="D66" t="b">
        <f ca="1">ISBLANK(INDIRECT($A$66))</f>
        <v>0</v>
      </c>
    </row>
    <row r="67" spans="1:4" ht="10.5">
      <c r="A67" s="70" t="s">
        <v>282</v>
      </c>
      <c r="B67">
        <f ca="1">IF(ISTEXT(INDIRECT($A$67)),INDIRECT($A$67),"")</f>
      </c>
      <c r="C67">
        <f ca="1">IF(ISNUMBER(INDIRECT($A$67)),ROUND(INDIRECT($A$67),2),0)</f>
        <v>91061.05</v>
      </c>
      <c r="D67" t="b">
        <f ca="1">ISBLANK(INDIRECT($A$67))</f>
        <v>0</v>
      </c>
    </row>
    <row r="68" spans="1:4" ht="10.5">
      <c r="A68" s="70" t="s">
        <v>283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70" t="s">
        <v>284</v>
      </c>
      <c r="B69">
        <f ca="1">IF(ISTEXT(INDIRECT($A$69)),INDIRECT($A$69),"")</f>
      </c>
      <c r="C69">
        <f ca="1">IF(ISNUMBER(INDIRECT($A$69)),ROUND(INDIRECT($A$69),2),0)</f>
        <v>91061.05</v>
      </c>
      <c r="D69" t="b">
        <f ca="1">ISBLANK(INDIRECT($A$69))</f>
        <v>0</v>
      </c>
    </row>
    <row r="70" spans="1:4" ht="10.5">
      <c r="A70" s="70" t="s">
        <v>285</v>
      </c>
      <c r="B70" t="str">
        <f ca="1">IF(ISTEXT(INDIRECT($A$70)),INDIRECT($A$70),"")</f>
        <v>7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70" t="s">
        <v>286</v>
      </c>
      <c r="B71" t="str">
        <f ca="1">IF(ISTEXT(INDIRECT($A$71)),INDIRECT($A$71),"")</f>
        <v>Iš kitų šaltinių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70" t="s">
        <v>287</v>
      </c>
      <c r="B72">
        <f ca="1">IF(ISTEXT(INDIRECT($A$72)),INDIRECT($A$72),"")</f>
      </c>
      <c r="C72">
        <f ca="1">IF(ISNUMBER(INDIRECT($A$72)),ROUND(INDIRECT($A$72),2),0)</f>
        <v>174.13</v>
      </c>
      <c r="D72" t="b">
        <f ca="1">ISBLANK(INDIRECT($A$72))</f>
        <v>0</v>
      </c>
    </row>
    <row r="73" spans="1:4" ht="10.5">
      <c r="A73" s="70" t="s">
        <v>288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70" t="s">
        <v>289</v>
      </c>
      <c r="B74">
        <f ca="1">IF(ISTEXT(INDIRECT($A$74)),INDIRECT($A$74),"")</f>
      </c>
      <c r="C74">
        <f ca="1">IF(ISNUMBER(INDIRECT($A$74)),ROUND(INDIRECT($A$74),2),0)</f>
        <v>174.13</v>
      </c>
      <c r="D74" t="b">
        <f ca="1">ISBLANK(INDIRECT($A$74))</f>
        <v>0</v>
      </c>
    </row>
    <row r="75" spans="1:4" ht="10.5">
      <c r="A75" s="70" t="s">
        <v>290</v>
      </c>
      <c r="B75">
        <f ca="1">IF(ISTEXT(INDIRECT($A$75)),INDIRECT($A$75),"")</f>
      </c>
      <c r="C75">
        <f ca="1">IF(ISNUMBER(INDIRECT($A$75)),ROUND(INDIRECT($A$75),2),0)</f>
        <v>651.28</v>
      </c>
      <c r="D75" t="b">
        <f ca="1">ISBLANK(INDIRECT($A$75))</f>
        <v>0</v>
      </c>
    </row>
    <row r="76" spans="1:4" ht="10.5">
      <c r="A76" s="70" t="s">
        <v>291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70" t="s">
        <v>292</v>
      </c>
      <c r="B77">
        <f ca="1">IF(ISTEXT(INDIRECT($A$77)),INDIRECT($A$77),"")</f>
      </c>
      <c r="C77">
        <f ca="1">IF(ISNUMBER(INDIRECT($A$77)),ROUND(INDIRECT($A$77),2),0)</f>
        <v>651.28</v>
      </c>
      <c r="D77" t="b">
        <f ca="1">ISBLANK(INDIRECT($A$77))</f>
        <v>0</v>
      </c>
    </row>
    <row r="78" spans="1:4" ht="10.5">
      <c r="A78" s="70" t="s">
        <v>293</v>
      </c>
      <c r="B78" t="str">
        <f ca="1">IF(ISTEXT(INDIRECT($A$78)),INDIRECT($A$78),"")</f>
        <v>8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70" t="s">
        <v>294</v>
      </c>
      <c r="B79" t="str">
        <f ca="1">IF(ISTEXT(INDIRECT($A$79)),INDIRECT($A$79),"")</f>
        <v>Iš mokesčių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70" t="s">
        <v>295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70" t="s">
        <v>296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70" t="s">
        <v>297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70" t="s">
        <v>298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1</v>
      </c>
    </row>
    <row r="84" spans="1:4" ht="10.5">
      <c r="A84" s="70" t="s">
        <v>299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70" t="s">
        <v>300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70" t="s">
        <v>301</v>
      </c>
      <c r="B86" t="str">
        <f ca="1">IF(ISTEXT(INDIRECT($A$86)),INDIRECT($A$86),"")</f>
        <v>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70" t="s">
        <v>302</v>
      </c>
      <c r="B87" t="str">
        <f ca="1">IF(ISTEXT(INDIRECT($A$87)),INDIRECT($A$87),"")</f>
        <v>Iš socialinių įmokų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70" t="s">
        <v>303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70" t="s">
        <v>304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70" t="s">
        <v>305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0</v>
      </c>
    </row>
    <row r="91" spans="1:4" ht="10.5">
      <c r="A91" s="70" t="s">
        <v>306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70" t="s">
        <v>307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70" t="s">
        <v>308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0</v>
      </c>
    </row>
    <row r="94" spans="1:4" ht="10.5">
      <c r="A94" s="70" t="s">
        <v>309</v>
      </c>
      <c r="B94" t="str">
        <f ca="1">IF(ISTEXT(INDIRECT($A$94)),INDIRECT($A$94),"")</f>
        <v>10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70" t="s">
        <v>310</v>
      </c>
      <c r="B95" t="str">
        <f ca="1">IF(ISTEXT(INDIRECT($A$95)),INDIRECT($A$95),"")</f>
        <v>Už suteiktas paslaugas iš pirkėjų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70" t="s">
        <v>311</v>
      </c>
      <c r="B96">
        <f ca="1">IF(ISTEXT(INDIRECT($A$96)),INDIRECT($A$96),"")</f>
      </c>
      <c r="C96">
        <f ca="1">IF(ISNUMBER(INDIRECT($A$96)),ROUND(INDIRECT($A$96),2),0)</f>
        <v>127930.68</v>
      </c>
      <c r="D96" t="b">
        <f ca="1">ISBLANK(INDIRECT($A$96))</f>
        <v>0</v>
      </c>
    </row>
    <row r="97" spans="1:4" ht="10.5">
      <c r="A97" s="70" t="s">
        <v>312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70" t="s">
        <v>313</v>
      </c>
      <c r="B98">
        <f ca="1">IF(ISTEXT(INDIRECT($A$98)),INDIRECT($A$98),"")</f>
      </c>
      <c r="C98">
        <f ca="1">IF(ISNUMBER(INDIRECT($A$98)),ROUND(INDIRECT($A$98),2),0)</f>
        <v>127930.68</v>
      </c>
      <c r="D98" t="b">
        <f ca="1">ISBLANK(INDIRECT($A$98))</f>
        <v>0</v>
      </c>
    </row>
    <row r="99" spans="1:4" ht="10.5">
      <c r="A99" s="70" t="s">
        <v>314</v>
      </c>
      <c r="B99">
        <f ca="1">IF(ISTEXT(INDIRECT($A$99)),INDIRECT($A$99),"")</f>
      </c>
      <c r="C99">
        <f ca="1">IF(ISNUMBER(INDIRECT($A$99)),ROUND(INDIRECT($A$99),2),0)</f>
        <v>107774.65</v>
      </c>
      <c r="D99" t="b">
        <f ca="1">ISBLANK(INDIRECT($A$99))</f>
        <v>0</v>
      </c>
    </row>
    <row r="100" spans="1:4" ht="10.5">
      <c r="A100" s="70" t="s">
        <v>315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70" t="s">
        <v>316</v>
      </c>
      <c r="B101">
        <f ca="1">IF(ISTEXT(INDIRECT($A$101)),INDIRECT($A$101),"")</f>
      </c>
      <c r="C101">
        <f ca="1">IF(ISNUMBER(INDIRECT($A$101)),ROUND(INDIRECT($A$101),2),0)</f>
        <v>107774.65</v>
      </c>
      <c r="D101" t="b">
        <f ca="1">ISBLANK(INDIRECT($A$101))</f>
        <v>0</v>
      </c>
    </row>
    <row r="102" spans="1:4" ht="10.5">
      <c r="A102" s="70" t="s">
        <v>317</v>
      </c>
      <c r="B102" t="str">
        <f ca="1">IF(ISTEXT(INDIRECT($A$102)),INDIRECT($A$102),"")</f>
        <v>11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70" t="s">
        <v>318</v>
      </c>
      <c r="B103" t="str">
        <f ca="1">IF(ISTEXT(INDIRECT($A$103)),INDIRECT($A$103),"")</f>
        <v>Už suteiktas paslaugas iš biudžeto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70" t="s">
        <v>319</v>
      </c>
      <c r="B104">
        <f ca="1">IF(ISTEXT(INDIRECT($A$104)),INDIRECT($A$104),"")</f>
      </c>
      <c r="C104">
        <f ca="1">IF(ISNUMBER(INDIRECT($A$104)),ROUND(INDIRECT($A$104),2),0)</f>
        <v>15811.77</v>
      </c>
      <c r="D104" t="b">
        <f ca="1">ISBLANK(INDIRECT($A$104))</f>
        <v>0</v>
      </c>
    </row>
    <row r="105" spans="1:4" ht="10.5">
      <c r="A105" s="70" t="s">
        <v>320</v>
      </c>
      <c r="B105">
        <f ca="1">IF(ISTEXT(INDIRECT($A$105)),INDIRECT($A$105),"")</f>
      </c>
      <c r="C105">
        <f ca="1">IF(ISNUMBER(INDIRECT($A$105)),ROUND(INDIRECT($A$105),2),0)</f>
        <v>71946.07</v>
      </c>
      <c r="D105" t="b">
        <f ca="1">ISBLANK(INDIRECT($A$105))</f>
        <v>0</v>
      </c>
    </row>
    <row r="106" spans="1:4" ht="10.5">
      <c r="A106" s="70" t="s">
        <v>321</v>
      </c>
      <c r="B106">
        <f ca="1">IF(ISTEXT(INDIRECT($A$106)),INDIRECT($A$106),"")</f>
      </c>
      <c r="C106">
        <f ca="1">IF(ISNUMBER(INDIRECT($A$106)),ROUND(INDIRECT($A$106),2),0)</f>
        <v>87757.84</v>
      </c>
      <c r="D106" t="b">
        <f ca="1">ISBLANK(INDIRECT($A$106))</f>
        <v>0</v>
      </c>
    </row>
    <row r="107" spans="1:4" ht="10.5">
      <c r="A107" s="70" t="s">
        <v>322</v>
      </c>
      <c r="B107">
        <f ca="1">IF(ISTEXT(INDIRECT($A$107)),INDIRECT($A$107),"")</f>
      </c>
      <c r="C107">
        <f ca="1">IF(ISNUMBER(INDIRECT($A$107)),ROUND(INDIRECT($A$107),2),0)</f>
        <v>16940.76</v>
      </c>
      <c r="D107" t="b">
        <f ca="1">ISBLANK(INDIRECT($A$107))</f>
        <v>0</v>
      </c>
    </row>
    <row r="108" spans="1:4" ht="10.5">
      <c r="A108" s="70" t="s">
        <v>323</v>
      </c>
      <c r="B108">
        <f ca="1">IF(ISTEXT(INDIRECT($A$108)),INDIRECT($A$108),"")</f>
      </c>
      <c r="C108">
        <f ca="1">IF(ISNUMBER(INDIRECT($A$108)),ROUND(INDIRECT($A$108),2),0)</f>
        <v>90969.41</v>
      </c>
      <c r="D108" t="b">
        <f ca="1">ISBLANK(INDIRECT($A$108))</f>
        <v>0</v>
      </c>
    </row>
    <row r="109" spans="1:4" ht="10.5">
      <c r="A109" s="70" t="s">
        <v>324</v>
      </c>
      <c r="B109">
        <f ca="1">IF(ISTEXT(INDIRECT($A$109)),INDIRECT($A$109),"")</f>
      </c>
      <c r="C109">
        <f ca="1">IF(ISNUMBER(INDIRECT($A$109)),ROUND(INDIRECT($A$109),2),0)</f>
        <v>107910.17</v>
      </c>
      <c r="D109" t="b">
        <f ca="1">ISBLANK(INDIRECT($A$109))</f>
        <v>0</v>
      </c>
    </row>
    <row r="110" spans="1:4" ht="10.5">
      <c r="A110" s="70" t="s">
        <v>325</v>
      </c>
      <c r="B110" t="str">
        <f ca="1">IF(ISTEXT(INDIRECT($A$110)),INDIRECT($A$110),"")</f>
        <v>12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70" t="s">
        <v>326</v>
      </c>
      <c r="B111" t="str">
        <f ca="1">IF(ISTEXT(INDIRECT($A$111)),INDIRECT($A$111),"")</f>
        <v>Gautos palūkanos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70" t="s">
        <v>327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70" t="s">
        <v>328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70" t="s">
        <v>329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70" t="s">
        <v>330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70" t="s">
        <v>331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70" t="s">
        <v>332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70" t="s">
        <v>333</v>
      </c>
      <c r="B118" t="str">
        <f ca="1">IF(ISTEXT(INDIRECT($A$118)),INDIRECT($A$118),"")</f>
        <v>13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70" t="s">
        <v>334</v>
      </c>
      <c r="B119" t="str">
        <f ca="1">IF(ISTEXT(INDIRECT($A$119)),INDIRECT($A$119),"")</f>
        <v>Kitos įplaukos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70" t="s">
        <v>335</v>
      </c>
      <c r="B120">
        <f ca="1">IF(ISTEXT(INDIRECT($A$120)),INDIRECT($A$120),"")</f>
      </c>
      <c r="C120">
        <f ca="1">IF(ISNUMBER(INDIRECT($A$120)),ROUND(INDIRECT($A$120),2),0)</f>
        <v>1746.74</v>
      </c>
      <c r="D120" t="b">
        <f ca="1">ISBLANK(INDIRECT($A$120))</f>
        <v>0</v>
      </c>
    </row>
    <row r="121" spans="1:4" ht="10.5">
      <c r="A121" s="70" t="s">
        <v>336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70" t="s">
        <v>337</v>
      </c>
      <c r="B122">
        <f ca="1">IF(ISTEXT(INDIRECT($A$122)),INDIRECT($A$122),"")</f>
      </c>
      <c r="C122">
        <f ca="1">IF(ISNUMBER(INDIRECT($A$122)),ROUND(INDIRECT($A$122),2),0)</f>
        <v>1746.74</v>
      </c>
      <c r="D122" t="b">
        <f ca="1">ISBLANK(INDIRECT($A$122))</f>
        <v>0</v>
      </c>
    </row>
    <row r="123" spans="1:4" ht="10.5">
      <c r="A123" s="70" t="s">
        <v>338</v>
      </c>
      <c r="B123">
        <f ca="1">IF(ISTEXT(INDIRECT($A$123)),INDIRECT($A$123),"")</f>
      </c>
      <c r="C123">
        <f ca="1">IF(ISNUMBER(INDIRECT($A$123)),ROUND(INDIRECT($A$123),2),0)</f>
        <v>1612.37</v>
      </c>
      <c r="D123" t="b">
        <f ca="1">ISBLANK(INDIRECT($A$123))</f>
        <v>0</v>
      </c>
    </row>
    <row r="124" spans="1:4" ht="10.5">
      <c r="A124" s="70" t="s">
        <v>339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70" t="s">
        <v>340</v>
      </c>
      <c r="B125">
        <f ca="1">IF(ISTEXT(INDIRECT($A$125)),INDIRECT($A$125),"")</f>
      </c>
      <c r="C125">
        <f ca="1">IF(ISNUMBER(INDIRECT($A$125)),ROUND(INDIRECT($A$125),2),0)</f>
        <v>1612.37</v>
      </c>
      <c r="D125" t="b">
        <f ca="1">ISBLANK(INDIRECT($A$125))</f>
        <v>0</v>
      </c>
    </row>
    <row r="126" spans="1:4" ht="10.5">
      <c r="A126" s="70" t="s">
        <v>341</v>
      </c>
      <c r="B126" t="str">
        <f ca="1">IF(ISTEXT(INDIRECT($A$126)),INDIRECT($A$126),"")</f>
        <v>14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70" t="s">
        <v>342</v>
      </c>
      <c r="B127" t="str">
        <f ca="1">IF(ISTEXT(INDIRECT($A$127)),INDIRECT($A$127),"")</f>
        <v>Pervestos lėšos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70" t="s">
        <v>343</v>
      </c>
      <c r="B128">
        <f ca="1">IF(ISTEXT(INDIRECT($A$128)),INDIRECT($A$128),"")</f>
      </c>
      <c r="C128">
        <f ca="1">IF(ISNUMBER(INDIRECT($A$128)),ROUND(INDIRECT($A$128),2),0)</f>
        <v>100424.79</v>
      </c>
      <c r="D128" t="b">
        <f ca="1">ISBLANK(INDIRECT($A$128))</f>
        <v>0</v>
      </c>
    </row>
    <row r="129" spans="1:4" ht="10.5">
      <c r="A129" s="70" t="s">
        <v>344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0</v>
      </c>
    </row>
    <row r="130" spans="1:4" ht="10.5">
      <c r="A130" s="70" t="s">
        <v>345</v>
      </c>
      <c r="B130">
        <f ca="1">IF(ISTEXT(INDIRECT($A$130)),INDIRECT($A$130),"")</f>
      </c>
      <c r="C130">
        <f ca="1">IF(ISNUMBER(INDIRECT($A$130)),ROUND(INDIRECT($A$130),2),0)</f>
        <v>100424.79</v>
      </c>
      <c r="D130" t="b">
        <f ca="1">ISBLANK(INDIRECT($A$130))</f>
        <v>0</v>
      </c>
    </row>
    <row r="131" spans="1:4" ht="10.5">
      <c r="A131" s="70" t="s">
        <v>346</v>
      </c>
      <c r="B131">
        <f ca="1">IF(ISTEXT(INDIRECT($A$131)),INDIRECT($A$131),"")</f>
      </c>
      <c r="C131">
        <f ca="1">IF(ISNUMBER(INDIRECT($A$131)),ROUND(INDIRECT($A$131),2),0)</f>
        <v>109708.34</v>
      </c>
      <c r="D131" t="b">
        <f ca="1">ISBLANK(INDIRECT($A$131))</f>
        <v>0</v>
      </c>
    </row>
    <row r="132" spans="1:4" ht="10.5">
      <c r="A132" s="70" t="s">
        <v>347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70" t="s">
        <v>348</v>
      </c>
      <c r="B133">
        <f ca="1">IF(ISTEXT(INDIRECT($A$133)),INDIRECT($A$133),"")</f>
      </c>
      <c r="C133">
        <f ca="1">IF(ISNUMBER(INDIRECT($A$133)),ROUND(INDIRECT($A$133),2),0)</f>
        <v>109708.34</v>
      </c>
      <c r="D133" t="b">
        <f ca="1">ISBLANK(INDIRECT($A$133))</f>
        <v>0</v>
      </c>
    </row>
    <row r="134" spans="1:4" ht="10.5">
      <c r="A134" s="70" t="s">
        <v>349</v>
      </c>
      <c r="B134" t="str">
        <f ca="1">IF(ISTEXT(INDIRECT($A$134)),INDIRECT($A$134),"")</f>
        <v>15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70" t="s">
        <v>350</v>
      </c>
      <c r="B135" t="str">
        <f ca="1">IF(ISTEXT(INDIRECT($A$135)),INDIRECT($A$135),"")</f>
        <v>Į valstybės biudžetą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70" t="s">
        <v>351</v>
      </c>
      <c r="B136">
        <f ca="1">IF(ISTEXT(INDIRECT($A$136)),INDIRECT($A$136),"")</f>
      </c>
      <c r="C136">
        <f ca="1">IF(ISNUMBER(INDIRECT($A$136)),ROUND(INDIRECT($A$136),2),0)</f>
        <v>99961.39</v>
      </c>
      <c r="D136" t="b">
        <f ca="1">ISBLANK(INDIRECT($A$136))</f>
        <v>0</v>
      </c>
    </row>
    <row r="137" spans="1:4" ht="10.5">
      <c r="A137" s="70" t="s">
        <v>352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70" t="s">
        <v>353</v>
      </c>
      <c r="B138">
        <f ca="1">IF(ISTEXT(INDIRECT($A$138)),INDIRECT($A$138),"")</f>
      </c>
      <c r="C138">
        <f ca="1">IF(ISNUMBER(INDIRECT($A$138)),ROUND(INDIRECT($A$138),2),0)</f>
        <v>99961.39</v>
      </c>
      <c r="D138" t="b">
        <f ca="1">ISBLANK(INDIRECT($A$138))</f>
        <v>0</v>
      </c>
    </row>
    <row r="139" spans="1:4" ht="10.5">
      <c r="A139" s="70" t="s">
        <v>354</v>
      </c>
      <c r="B139">
        <f ca="1">IF(ISTEXT(INDIRECT($A$139)),INDIRECT($A$139),"")</f>
      </c>
      <c r="C139">
        <f ca="1">IF(ISNUMBER(INDIRECT($A$139)),ROUND(INDIRECT($A$139),2),0)</f>
        <v>108926.74</v>
      </c>
      <c r="D139" t="b">
        <f ca="1">ISBLANK(INDIRECT($A$139))</f>
        <v>0</v>
      </c>
    </row>
    <row r="140" spans="1:4" ht="10.5">
      <c r="A140" s="70" t="s">
        <v>355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70" t="s">
        <v>356</v>
      </c>
      <c r="B141">
        <f ca="1">IF(ISTEXT(INDIRECT($A$141)),INDIRECT($A$141),"")</f>
      </c>
      <c r="C141">
        <f ca="1">IF(ISNUMBER(INDIRECT($A$141)),ROUND(INDIRECT($A$141),2),0)</f>
        <v>108926.74</v>
      </c>
      <c r="D141" t="b">
        <f ca="1">ISBLANK(INDIRECT($A$141))</f>
        <v>0</v>
      </c>
    </row>
    <row r="142" spans="1:4" ht="10.5">
      <c r="A142" s="70" t="s">
        <v>357</v>
      </c>
      <c r="B142" t="str">
        <f ca="1">IF(ISTEXT(INDIRECT($A$142)),INDIRECT($A$142),"")</f>
        <v>16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70" t="s">
        <v>358</v>
      </c>
      <c r="B143" t="str">
        <f ca="1">IF(ISTEXT(INDIRECT($A$143)),INDIRECT($A$143),"")</f>
        <v>Į savivaldybių biudžetus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70" t="s">
        <v>359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70" t="s">
        <v>360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70" t="s">
        <v>361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0</v>
      </c>
    </row>
    <row r="147" spans="1:4" ht="10.5">
      <c r="A147" s="70" t="s">
        <v>362</v>
      </c>
      <c r="B147">
        <f ca="1">IF(ISTEXT(INDIRECT($A$147)),INDIRECT($A$147),"")</f>
      </c>
      <c r="C147">
        <f ca="1">IF(ISNUMBER(INDIRECT($A$147)),ROUND(INDIRECT($A$147),2),0)</f>
        <v>9.47</v>
      </c>
      <c r="D147" t="b">
        <f ca="1">ISBLANK(INDIRECT($A$147))</f>
        <v>0</v>
      </c>
    </row>
    <row r="148" spans="1:4" ht="10.5">
      <c r="A148" s="70" t="s">
        <v>363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70" t="s">
        <v>364</v>
      </c>
      <c r="B149">
        <f ca="1">IF(ISTEXT(INDIRECT($A$149)),INDIRECT($A$149),"")</f>
      </c>
      <c r="C149">
        <f ca="1">IF(ISNUMBER(INDIRECT($A$149)),ROUND(INDIRECT($A$149),2),0)</f>
        <v>9.47</v>
      </c>
      <c r="D149" t="b">
        <f ca="1">ISBLANK(INDIRECT($A$149))</f>
        <v>0</v>
      </c>
    </row>
    <row r="150" spans="1:4" ht="10.5">
      <c r="A150" s="70" t="s">
        <v>365</v>
      </c>
      <c r="B150" t="str">
        <f ca="1">IF(ISTEXT(INDIRECT($A$150)),INDIRECT($A$150),"")</f>
        <v>17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70" t="s">
        <v>366</v>
      </c>
      <c r="B151" t="str">
        <f ca="1">IF(ISTEXT(INDIRECT($A$151)),INDIRECT($A$151),"")</f>
        <v>ES, užsienio valstybėms ir tarptautinėms organizacijoms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70" t="s">
        <v>367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70" t="s">
        <v>368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70" t="s">
        <v>369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70" t="s">
        <v>370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70" t="s">
        <v>371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70" t="s">
        <v>372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70" t="s">
        <v>373</v>
      </c>
      <c r="B158" t="str">
        <f ca="1">IF(ISTEXT(INDIRECT($A$158)),INDIRECT($A$158),"")</f>
        <v>18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70" t="s">
        <v>374</v>
      </c>
      <c r="B159" t="str">
        <f ca="1">IF(ISTEXT(INDIRECT($A$159)),INDIRECT($A$159),"")</f>
        <v>Į kitus išteklių fondus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70" t="s">
        <v>375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70" t="s">
        <v>376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70" t="s">
        <v>377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0</v>
      </c>
    </row>
    <row r="163" spans="1:4" ht="10.5">
      <c r="A163" s="70" t="s">
        <v>378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70" t="s">
        <v>379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70" t="s">
        <v>380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0</v>
      </c>
    </row>
    <row r="166" spans="1:4" ht="10.5">
      <c r="A166" s="70" t="s">
        <v>381</v>
      </c>
      <c r="B166" t="str">
        <f ca="1">IF(ISTEXT(INDIRECT($A$166)),INDIRECT($A$166),"")</f>
        <v>19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70" t="s">
        <v>382</v>
      </c>
      <c r="B167" t="str">
        <f ca="1">IF(ISTEXT(INDIRECT($A$167)),INDIRECT($A$167),"")</f>
        <v>Viešojo sektoriaus subjektams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70" t="s">
        <v>383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70" t="s">
        <v>384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70" t="s">
        <v>385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0</v>
      </c>
    </row>
    <row r="171" spans="1:4" ht="10.5">
      <c r="A171" s="70" t="s">
        <v>386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70" t="s">
        <v>387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70" t="s">
        <v>388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0</v>
      </c>
    </row>
    <row r="174" spans="1:4" ht="10.5">
      <c r="A174" s="70" t="s">
        <v>389</v>
      </c>
      <c r="B174" t="str">
        <f ca="1">IF(ISTEXT(INDIRECT($A$174)),INDIRECT($A$174),"")</f>
        <v>20</v>
      </c>
      <c r="C174">
        <f ca="1">IF(ISNUMBER(INDIRECT($A$174)),INDIRECT($A$174),0)</f>
        <v>0</v>
      </c>
      <c r="D174" t="b">
        <f ca="1">ISBLANK(INDIRECT($A$174))</f>
        <v>0</v>
      </c>
    </row>
    <row r="175" spans="1:4" ht="10.5">
      <c r="A175" s="70" t="s">
        <v>390</v>
      </c>
      <c r="B175" t="str">
        <f ca="1">IF(ISTEXT(INDIRECT($A$175)),INDIRECT($A$175),"")</f>
        <v>Kitiems subjektams</v>
      </c>
      <c r="C175">
        <f ca="1">IF(ISNUMBER(INDIRECT($A$175)),INDIRECT($A$175),0)</f>
        <v>0</v>
      </c>
      <c r="D175" t="b">
        <f ca="1">ISBLANK(INDIRECT($A$175))</f>
        <v>0</v>
      </c>
    </row>
    <row r="176" spans="1:4" ht="10.5">
      <c r="A176" s="70" t="s">
        <v>391</v>
      </c>
      <c r="B176">
        <f ca="1">IF(ISTEXT(INDIRECT($A$176)),INDIRECT($A$176),"")</f>
      </c>
      <c r="C176">
        <f ca="1">IF(ISNUMBER(INDIRECT($A$176)),ROUND(INDIRECT($A$176),2),0)</f>
        <v>463.4</v>
      </c>
      <c r="D176" t="b">
        <f ca="1">ISBLANK(INDIRECT($A$176))</f>
        <v>0</v>
      </c>
    </row>
    <row r="177" spans="1:4" ht="10.5">
      <c r="A177" s="70" t="s">
        <v>392</v>
      </c>
      <c r="B177">
        <f ca="1">IF(ISTEXT(INDIRECT($A$177)),INDIRECT($A$177),"")</f>
      </c>
      <c r="C177">
        <f ca="1">IF(ISNUMBER(INDIRECT($A$177)),ROUND(INDIRECT($A$177),2),0)</f>
        <v>0</v>
      </c>
      <c r="D177" t="b">
        <f ca="1">ISBLANK(INDIRECT($A$177))</f>
        <v>1</v>
      </c>
    </row>
    <row r="178" spans="1:4" ht="10.5">
      <c r="A178" s="70" t="s">
        <v>393</v>
      </c>
      <c r="B178">
        <f ca="1">IF(ISTEXT(INDIRECT($A$178)),INDIRECT($A$178),"")</f>
      </c>
      <c r="C178">
        <f ca="1">IF(ISNUMBER(INDIRECT($A$178)),ROUND(INDIRECT($A$178),2),0)</f>
        <v>463.4</v>
      </c>
      <c r="D178" t="b">
        <f ca="1">ISBLANK(INDIRECT($A$178))</f>
        <v>0</v>
      </c>
    </row>
    <row r="179" spans="1:4" ht="10.5">
      <c r="A179" s="70" t="s">
        <v>394</v>
      </c>
      <c r="B179">
        <f ca="1">IF(ISTEXT(INDIRECT($A$179)),INDIRECT($A$179),"")</f>
      </c>
      <c r="C179">
        <f ca="1">IF(ISNUMBER(INDIRECT($A$179)),ROUND(INDIRECT($A$179),2),0)</f>
        <v>772.13</v>
      </c>
      <c r="D179" t="b">
        <f ca="1">ISBLANK(INDIRECT($A$179))</f>
        <v>0</v>
      </c>
    </row>
    <row r="180" spans="1:4" ht="10.5">
      <c r="A180" s="70" t="s">
        <v>395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70" t="s">
        <v>396</v>
      </c>
      <c r="B181">
        <f ca="1">IF(ISTEXT(INDIRECT($A$181)),INDIRECT($A$181),"")</f>
      </c>
      <c r="C181">
        <f ca="1">IF(ISNUMBER(INDIRECT($A$181)),ROUND(INDIRECT($A$181),2),0)</f>
        <v>772.13</v>
      </c>
      <c r="D181" t="b">
        <f ca="1">ISBLANK(INDIRECT($A$181))</f>
        <v>0</v>
      </c>
    </row>
    <row r="182" spans="1:4" ht="10.5">
      <c r="A182" s="70" t="s">
        <v>397</v>
      </c>
      <c r="B182" t="str">
        <f ca="1">IF(ISTEXT(INDIRECT($A$182)),INDIRECT($A$182),"")</f>
        <v>21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70" t="s">
        <v>398</v>
      </c>
      <c r="B183" t="str">
        <f ca="1">IF(ISTEXT(INDIRECT($A$183)),INDIRECT($A$183),"")</f>
        <v>Išmokos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70" t="s">
        <v>399</v>
      </c>
      <c r="B184">
        <f ca="1">IF(ISTEXT(INDIRECT($A$184)),INDIRECT($A$184),"")</f>
      </c>
      <c r="C184">
        <f ca="1">IF(ISNUMBER(INDIRECT($A$184)),ROUND(INDIRECT($A$184),2),0)</f>
        <v>487730.99</v>
      </c>
      <c r="D184" t="b">
        <f ca="1">ISBLANK(INDIRECT($A$184))</f>
        <v>0</v>
      </c>
    </row>
    <row r="185" spans="1:4" ht="10.5">
      <c r="A185" s="70" t="s">
        <v>400</v>
      </c>
      <c r="B185">
        <f ca="1">IF(ISTEXT(INDIRECT($A$185)),INDIRECT($A$185),"")</f>
      </c>
      <c r="C185">
        <f ca="1">IF(ISNUMBER(INDIRECT($A$185)),ROUND(INDIRECT($A$185),2),0)</f>
        <v>400921.91</v>
      </c>
      <c r="D185" t="b">
        <f ca="1">ISBLANK(INDIRECT($A$185))</f>
        <v>0</v>
      </c>
    </row>
    <row r="186" spans="1:4" ht="10.5">
      <c r="A186" s="70" t="s">
        <v>401</v>
      </c>
      <c r="B186">
        <f ca="1">IF(ISTEXT(INDIRECT($A$186)),INDIRECT($A$186),"")</f>
      </c>
      <c r="C186">
        <f ca="1">IF(ISNUMBER(INDIRECT($A$186)),ROUND(INDIRECT($A$186),2),0)</f>
        <v>888652.9</v>
      </c>
      <c r="D186" t="b">
        <f ca="1">ISBLANK(INDIRECT($A$186))</f>
        <v>0</v>
      </c>
    </row>
    <row r="187" spans="1:4" ht="10.5">
      <c r="A187" s="70" t="s">
        <v>402</v>
      </c>
      <c r="B187">
        <f ca="1">IF(ISTEXT(INDIRECT($A$187)),INDIRECT($A$187),"")</f>
      </c>
      <c r="C187">
        <f ca="1">IF(ISNUMBER(INDIRECT($A$187)),ROUND(INDIRECT($A$187),2),0)</f>
        <v>462499.9</v>
      </c>
      <c r="D187" t="b">
        <f ca="1">ISBLANK(INDIRECT($A$187))</f>
        <v>0</v>
      </c>
    </row>
    <row r="188" spans="1:4" ht="10.5">
      <c r="A188" s="70" t="s">
        <v>403</v>
      </c>
      <c r="B188">
        <f ca="1">IF(ISTEXT(INDIRECT($A$188)),INDIRECT($A$188),"")</f>
      </c>
      <c r="C188">
        <f ca="1">IF(ISNUMBER(INDIRECT($A$188)),ROUND(INDIRECT($A$188),2),0)</f>
        <v>442153.95</v>
      </c>
      <c r="D188" t="b">
        <f ca="1">ISBLANK(INDIRECT($A$188))</f>
        <v>0</v>
      </c>
    </row>
    <row r="189" spans="1:4" ht="10.5">
      <c r="A189" s="70" t="s">
        <v>404</v>
      </c>
      <c r="B189">
        <f ca="1">IF(ISTEXT(INDIRECT($A$189)),INDIRECT($A$189),"")</f>
      </c>
      <c r="C189">
        <f ca="1">IF(ISNUMBER(INDIRECT($A$189)),ROUND(INDIRECT($A$189),2),0)</f>
        <v>904653.85</v>
      </c>
      <c r="D189" t="b">
        <f ca="1">ISBLANK(INDIRECT($A$189))</f>
        <v>0</v>
      </c>
    </row>
    <row r="190" spans="1:4" ht="10.5">
      <c r="A190" s="70" t="s">
        <v>405</v>
      </c>
      <c r="B190" t="str">
        <f ca="1">IF(ISTEXT(INDIRECT($A$190)),INDIRECT($A$190),"")</f>
        <v>22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70" t="s">
        <v>406</v>
      </c>
      <c r="B191" t="str">
        <f ca="1">IF(ISTEXT(INDIRECT($A$191)),INDIRECT($A$191),"")</f>
        <v>Darbo užmokesčio ir socialinio draudimo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70" t="s">
        <v>407</v>
      </c>
      <c r="B192">
        <f ca="1">IF(ISTEXT(INDIRECT($A$192)),INDIRECT($A$192),"")</f>
      </c>
      <c r="C192">
        <f ca="1">IF(ISNUMBER(INDIRECT($A$192)),ROUND(INDIRECT($A$192),2),0)</f>
        <v>341858.98</v>
      </c>
      <c r="D192" t="b">
        <f ca="1">ISBLANK(INDIRECT($A$192))</f>
        <v>0</v>
      </c>
    </row>
    <row r="193" spans="1:4" ht="10.5">
      <c r="A193" s="70" t="s">
        <v>408</v>
      </c>
      <c r="B193">
        <f ca="1">IF(ISTEXT(INDIRECT($A$193)),INDIRECT($A$193),"")</f>
      </c>
      <c r="C193">
        <f ca="1">IF(ISNUMBER(INDIRECT($A$193)),ROUND(INDIRECT($A$193),2),0)</f>
        <v>220036.4</v>
      </c>
      <c r="D193" t="b">
        <f ca="1">ISBLANK(INDIRECT($A$193))</f>
        <v>0</v>
      </c>
    </row>
    <row r="194" spans="1:4" ht="10.5">
      <c r="A194" s="70" t="s">
        <v>409</v>
      </c>
      <c r="B194">
        <f ca="1">IF(ISTEXT(INDIRECT($A$194)),INDIRECT($A$194),"")</f>
      </c>
      <c r="C194">
        <f ca="1">IF(ISNUMBER(INDIRECT($A$194)),ROUND(INDIRECT($A$194),2),0)</f>
        <v>561895.38</v>
      </c>
      <c r="D194" t="b">
        <f ca="1">ISBLANK(INDIRECT($A$194))</f>
        <v>0</v>
      </c>
    </row>
    <row r="195" spans="1:4" ht="10.5">
      <c r="A195" s="70" t="s">
        <v>410</v>
      </c>
      <c r="B195">
        <f ca="1">IF(ISTEXT(INDIRECT($A$195)),INDIRECT($A$195),"")</f>
      </c>
      <c r="C195">
        <f ca="1">IF(ISNUMBER(INDIRECT($A$195)),ROUND(INDIRECT($A$195),2),0)</f>
        <v>324944.21</v>
      </c>
      <c r="D195" t="b">
        <f ca="1">ISBLANK(INDIRECT($A$195))</f>
        <v>0</v>
      </c>
    </row>
    <row r="196" spans="1:4" ht="10.5">
      <c r="A196" s="70" t="s">
        <v>411</v>
      </c>
      <c r="B196">
        <f ca="1">IF(ISTEXT(INDIRECT($A$196)),INDIRECT($A$196),"")</f>
      </c>
      <c r="C196">
        <f ca="1">IF(ISNUMBER(INDIRECT($A$196)),ROUND(INDIRECT($A$196),2),0)</f>
        <v>218746.99</v>
      </c>
      <c r="D196" t="b">
        <f ca="1">ISBLANK(INDIRECT($A$196))</f>
        <v>0</v>
      </c>
    </row>
    <row r="197" spans="1:4" ht="10.5">
      <c r="A197" s="70" t="s">
        <v>412</v>
      </c>
      <c r="B197">
        <f ca="1">IF(ISTEXT(INDIRECT($A$197)),INDIRECT($A$197),"")</f>
      </c>
      <c r="C197">
        <f ca="1">IF(ISNUMBER(INDIRECT($A$197)),ROUND(INDIRECT($A$197),2),0)</f>
        <v>543691.2</v>
      </c>
      <c r="D197" t="b">
        <f ca="1">ISBLANK(INDIRECT($A$197))</f>
        <v>0</v>
      </c>
    </row>
    <row r="198" spans="1:4" ht="10.5">
      <c r="A198" s="70" t="s">
        <v>413</v>
      </c>
      <c r="B198" t="str">
        <f ca="1">IF(ISTEXT(INDIRECT($A$198)),INDIRECT($A$198),"")</f>
        <v>23</v>
      </c>
      <c r="C198">
        <f ca="1">IF(ISNUMBER(INDIRECT($A$198)),INDIRECT($A$198),0)</f>
        <v>0</v>
      </c>
      <c r="D198" t="b">
        <f ca="1">ISBLANK(INDIRECT($A$198))</f>
        <v>0</v>
      </c>
    </row>
    <row r="199" spans="1:4" ht="10.5">
      <c r="A199" s="70" t="s">
        <v>414</v>
      </c>
      <c r="B199" t="str">
        <f ca="1">IF(ISTEXT(INDIRECT($A$199)),INDIRECT($A$199),"")</f>
        <v>Komunalinių paslaugų ir ryšių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70" t="s">
        <v>415</v>
      </c>
      <c r="B200">
        <f ca="1">IF(ISTEXT(INDIRECT($A$200)),INDIRECT($A$200),"")</f>
      </c>
      <c r="C200">
        <f ca="1">IF(ISNUMBER(INDIRECT($A$200)),ROUND(INDIRECT($A$200),2),0)</f>
        <v>1260.21</v>
      </c>
      <c r="D200" t="b">
        <f ca="1">ISBLANK(INDIRECT($A$200))</f>
        <v>0</v>
      </c>
    </row>
    <row r="201" spans="1:4" ht="10.5">
      <c r="A201" s="70" t="s">
        <v>416</v>
      </c>
      <c r="B201">
        <f ca="1">IF(ISTEXT(INDIRECT($A$201)),INDIRECT($A$201),"")</f>
      </c>
      <c r="C201">
        <f ca="1">IF(ISNUMBER(INDIRECT($A$201)),ROUND(INDIRECT($A$201),2),0)</f>
        <v>111959.88</v>
      </c>
      <c r="D201" t="b">
        <f ca="1">ISBLANK(INDIRECT($A$201))</f>
        <v>0</v>
      </c>
    </row>
    <row r="202" spans="1:4" ht="10.5">
      <c r="A202" s="70" t="s">
        <v>417</v>
      </c>
      <c r="B202">
        <f ca="1">IF(ISTEXT(INDIRECT($A$202)),INDIRECT($A$202),"")</f>
      </c>
      <c r="C202">
        <f ca="1">IF(ISNUMBER(INDIRECT($A$202)),ROUND(INDIRECT($A$202),2),0)</f>
        <v>113220.09</v>
      </c>
      <c r="D202" t="b">
        <f ca="1">ISBLANK(INDIRECT($A$202))</f>
        <v>0</v>
      </c>
    </row>
    <row r="203" spans="1:4" ht="10.5">
      <c r="A203" s="70" t="s">
        <v>418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70" t="s">
        <v>419</v>
      </c>
      <c r="B204">
        <f ca="1">IF(ISTEXT(INDIRECT($A$204)),INDIRECT($A$204),"")</f>
      </c>
      <c r="C204">
        <f ca="1">IF(ISNUMBER(INDIRECT($A$204)),ROUND(INDIRECT($A$204),2),0)</f>
        <v>114402.43</v>
      </c>
      <c r="D204" t="b">
        <f ca="1">ISBLANK(INDIRECT($A$204))</f>
        <v>0</v>
      </c>
    </row>
    <row r="205" spans="1:4" ht="10.5">
      <c r="A205" s="70" t="s">
        <v>420</v>
      </c>
      <c r="B205">
        <f ca="1">IF(ISTEXT(INDIRECT($A$205)),INDIRECT($A$205),"")</f>
      </c>
      <c r="C205">
        <f ca="1">IF(ISNUMBER(INDIRECT($A$205)),ROUND(INDIRECT($A$205),2),0)</f>
        <v>114402.43</v>
      </c>
      <c r="D205" t="b">
        <f ca="1">ISBLANK(INDIRECT($A$205))</f>
        <v>0</v>
      </c>
    </row>
    <row r="206" spans="1:4" ht="10.5">
      <c r="A206" s="70" t="s">
        <v>421</v>
      </c>
      <c r="B206" t="str">
        <f ca="1">IF(ISTEXT(INDIRECT($A$206)),INDIRECT($A$206),"")</f>
        <v>24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70" t="s">
        <v>422</v>
      </c>
      <c r="B207" t="str">
        <f ca="1">IF(ISTEXT(INDIRECT($A$207)),INDIRECT($A$207),"")</f>
        <v>Komandiruočių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70" t="s">
        <v>423</v>
      </c>
      <c r="B208">
        <f ca="1">IF(ISTEXT(INDIRECT($A$208)),INDIRECT($A$208),"")</f>
      </c>
      <c r="C208">
        <f ca="1">IF(ISNUMBER(INDIRECT($A$208)),ROUND(INDIRECT($A$208),2),0)</f>
        <v>176.42</v>
      </c>
      <c r="D208" t="b">
        <f ca="1">ISBLANK(INDIRECT($A$208))</f>
        <v>0</v>
      </c>
    </row>
    <row r="209" spans="1:4" ht="10.5">
      <c r="A209" s="70" t="s">
        <v>424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70" t="s">
        <v>425</v>
      </c>
      <c r="B210">
        <f ca="1">IF(ISTEXT(INDIRECT($A$210)),INDIRECT($A$210),"")</f>
      </c>
      <c r="C210">
        <f ca="1">IF(ISNUMBER(INDIRECT($A$210)),ROUND(INDIRECT($A$210),2),0)</f>
        <v>176.42</v>
      </c>
      <c r="D210" t="b">
        <f ca="1">ISBLANK(INDIRECT($A$210))</f>
        <v>0</v>
      </c>
    </row>
    <row r="211" spans="1:4" ht="10.5">
      <c r="A211" s="70" t="s">
        <v>426</v>
      </c>
      <c r="B211">
        <f ca="1">IF(ISTEXT(INDIRECT($A$211)),INDIRECT($A$211),"")</f>
      </c>
      <c r="C211">
        <f ca="1">IF(ISNUMBER(INDIRECT($A$211)),ROUND(INDIRECT($A$211),2),0)</f>
        <v>144.19</v>
      </c>
      <c r="D211" t="b">
        <f ca="1">ISBLANK(INDIRECT($A$211))</f>
        <v>0</v>
      </c>
    </row>
    <row r="212" spans="1:4" ht="10.5">
      <c r="A212" s="70" t="s">
        <v>427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70" t="s">
        <v>428</v>
      </c>
      <c r="B213">
        <f ca="1">IF(ISTEXT(INDIRECT($A$213)),INDIRECT($A$213),"")</f>
      </c>
      <c r="C213">
        <f ca="1">IF(ISNUMBER(INDIRECT($A$213)),ROUND(INDIRECT($A$213),2),0)</f>
        <v>144.19</v>
      </c>
      <c r="D213" t="b">
        <f ca="1">ISBLANK(INDIRECT($A$213))</f>
        <v>0</v>
      </c>
    </row>
    <row r="214" spans="1:4" ht="10.5">
      <c r="A214" s="70" t="s">
        <v>429</v>
      </c>
      <c r="B214" t="str">
        <f ca="1">IF(ISTEXT(INDIRECT($A$214)),INDIRECT($A$214),"")</f>
        <v>25</v>
      </c>
      <c r="C214">
        <f ca="1">IF(ISNUMBER(INDIRECT($A$214)),INDIRECT($A$214),0)</f>
        <v>0</v>
      </c>
      <c r="D214" t="b">
        <f ca="1">ISBLANK(INDIRECT($A$214))</f>
        <v>0</v>
      </c>
    </row>
    <row r="215" spans="1:4" ht="10.5">
      <c r="A215" s="70" t="s">
        <v>430</v>
      </c>
      <c r="B215" t="str">
        <f ca="1">IF(ISTEXT(INDIRECT($A$215)),INDIRECT($A$215),"")</f>
        <v>Transporto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70" t="s">
        <v>431</v>
      </c>
      <c r="B216">
        <f ca="1">IF(ISTEXT(INDIRECT($A$216)),INDIRECT($A$216),"")</f>
      </c>
      <c r="C216">
        <f ca="1">IF(ISNUMBER(INDIRECT($A$216)),ROUND(INDIRECT($A$216),2),0)</f>
        <v>2651.01</v>
      </c>
      <c r="D216" t="b">
        <f ca="1">ISBLANK(INDIRECT($A$216))</f>
        <v>0</v>
      </c>
    </row>
    <row r="217" spans="1:4" ht="10.5">
      <c r="A217" s="70" t="s">
        <v>432</v>
      </c>
      <c r="B217">
        <f ca="1">IF(ISTEXT(INDIRECT($A$217)),INDIRECT($A$217),"")</f>
      </c>
      <c r="C217">
        <f ca="1">IF(ISNUMBER(INDIRECT($A$217)),ROUND(INDIRECT($A$217),2),0)</f>
        <v>16599.48</v>
      </c>
      <c r="D217" t="b">
        <f ca="1">ISBLANK(INDIRECT($A$217))</f>
        <v>0</v>
      </c>
    </row>
    <row r="218" spans="1:4" ht="10.5">
      <c r="A218" s="70" t="s">
        <v>433</v>
      </c>
      <c r="B218">
        <f ca="1">IF(ISTEXT(INDIRECT($A$218)),INDIRECT($A$218),"")</f>
      </c>
      <c r="C218">
        <f ca="1">IF(ISNUMBER(INDIRECT($A$218)),ROUND(INDIRECT($A$218),2),0)</f>
        <v>19250.49</v>
      </c>
      <c r="D218" t="b">
        <f ca="1">ISBLANK(INDIRECT($A$218))</f>
        <v>0</v>
      </c>
    </row>
    <row r="219" spans="1:4" ht="10.5">
      <c r="A219" s="70" t="s">
        <v>434</v>
      </c>
      <c r="B219">
        <f ca="1">IF(ISTEXT(INDIRECT($A$219)),INDIRECT($A$219),"")</f>
      </c>
      <c r="C219">
        <f ca="1">IF(ISNUMBER(INDIRECT($A$219)),ROUND(INDIRECT($A$219),2),0)</f>
        <v>154.14</v>
      </c>
      <c r="D219" t="b">
        <f ca="1">ISBLANK(INDIRECT($A$219))</f>
        <v>0</v>
      </c>
    </row>
    <row r="220" spans="1:4" ht="10.5">
      <c r="A220" s="70" t="s">
        <v>435</v>
      </c>
      <c r="B220">
        <f ca="1">IF(ISTEXT(INDIRECT($A$220)),INDIRECT($A$220),"")</f>
      </c>
      <c r="C220">
        <f ca="1">IF(ISNUMBER(INDIRECT($A$220)),ROUND(INDIRECT($A$220),2),0)</f>
        <v>22485.76</v>
      </c>
      <c r="D220" t="b">
        <f ca="1">ISBLANK(INDIRECT($A$220))</f>
        <v>0</v>
      </c>
    </row>
    <row r="221" spans="1:4" ht="10.5">
      <c r="A221" s="70" t="s">
        <v>436</v>
      </c>
      <c r="B221">
        <f ca="1">IF(ISTEXT(INDIRECT($A$221)),INDIRECT($A$221),"")</f>
      </c>
      <c r="C221">
        <f ca="1">IF(ISNUMBER(INDIRECT($A$221)),ROUND(INDIRECT($A$221),2),0)</f>
        <v>22639.9</v>
      </c>
      <c r="D221" t="b">
        <f ca="1">ISBLANK(INDIRECT($A$221))</f>
        <v>0</v>
      </c>
    </row>
    <row r="222" spans="1:4" ht="10.5">
      <c r="A222" s="70" t="s">
        <v>437</v>
      </c>
      <c r="B222" t="str">
        <f ca="1">IF(ISTEXT(INDIRECT($A$222)),INDIRECT($A$222),"")</f>
        <v>26</v>
      </c>
      <c r="C222">
        <f ca="1">IF(ISNUMBER(INDIRECT($A$222)),INDIRECT($A$222),0)</f>
        <v>0</v>
      </c>
      <c r="D222" t="b">
        <f ca="1">ISBLANK(INDIRECT($A$222))</f>
        <v>0</v>
      </c>
    </row>
    <row r="223" spans="1:4" ht="10.5">
      <c r="A223" s="70" t="s">
        <v>438</v>
      </c>
      <c r="B223" t="str">
        <f ca="1">IF(ISTEXT(INDIRECT($A$223)),INDIRECT($A$223),"")</f>
        <v>Kvalifikacijos kėlimo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70" t="s">
        <v>439</v>
      </c>
      <c r="B224">
        <f ca="1">IF(ISTEXT(INDIRECT($A$224)),INDIRECT($A$224),"")</f>
      </c>
      <c r="C224">
        <f ca="1">IF(ISNUMBER(INDIRECT($A$224)),ROUND(INDIRECT($A$224),2),0)</f>
        <v>15</v>
      </c>
      <c r="D224" t="b">
        <f ca="1">ISBLANK(INDIRECT($A$224))</f>
        <v>0</v>
      </c>
    </row>
    <row r="225" spans="1:4" ht="10.5">
      <c r="A225" s="70" t="s">
        <v>440</v>
      </c>
      <c r="B225">
        <f ca="1">IF(ISTEXT(INDIRECT($A$225)),INDIRECT($A$225),"")</f>
      </c>
      <c r="C225">
        <f ca="1">IF(ISNUMBER(INDIRECT($A$225)),ROUND(INDIRECT($A$225),2),0)</f>
        <v>1624</v>
      </c>
      <c r="D225" t="b">
        <f ca="1">ISBLANK(INDIRECT($A$225))</f>
        <v>0</v>
      </c>
    </row>
    <row r="226" spans="1:4" ht="10.5">
      <c r="A226" s="70" t="s">
        <v>441</v>
      </c>
      <c r="B226">
        <f ca="1">IF(ISTEXT(INDIRECT($A$226)),INDIRECT($A$226),"")</f>
      </c>
      <c r="C226">
        <f ca="1">IF(ISNUMBER(INDIRECT($A$226)),ROUND(INDIRECT($A$226),2),0)</f>
        <v>1639</v>
      </c>
      <c r="D226" t="b">
        <f ca="1">ISBLANK(INDIRECT($A$226))</f>
        <v>0</v>
      </c>
    </row>
    <row r="227" spans="1:4" ht="10.5">
      <c r="A227" s="70" t="s">
        <v>442</v>
      </c>
      <c r="B227">
        <f ca="1">IF(ISTEXT(INDIRECT($A$227)),INDIRECT($A$227),"")</f>
      </c>
      <c r="C227">
        <f ca="1">IF(ISNUMBER(INDIRECT($A$227)),ROUND(INDIRECT($A$227),2),0)</f>
        <v>24.62</v>
      </c>
      <c r="D227" t="b">
        <f ca="1">ISBLANK(INDIRECT($A$227))</f>
        <v>0</v>
      </c>
    </row>
    <row r="228" spans="1:4" ht="10.5">
      <c r="A228" s="70" t="s">
        <v>443</v>
      </c>
      <c r="B228">
        <f ca="1">IF(ISTEXT(INDIRECT($A$228)),INDIRECT($A$228),"")</f>
      </c>
      <c r="C228">
        <f ca="1">IF(ISNUMBER(INDIRECT($A$228)),ROUND(INDIRECT($A$228),2),0)</f>
        <v>1684.65</v>
      </c>
      <c r="D228" t="b">
        <f ca="1">ISBLANK(INDIRECT($A$228))</f>
        <v>0</v>
      </c>
    </row>
    <row r="229" spans="1:4" ht="10.5">
      <c r="A229" s="70" t="s">
        <v>444</v>
      </c>
      <c r="B229">
        <f ca="1">IF(ISTEXT(INDIRECT($A$229)),INDIRECT($A$229),"")</f>
      </c>
      <c r="C229">
        <f ca="1">IF(ISNUMBER(INDIRECT($A$229)),ROUND(INDIRECT($A$229),2),0)</f>
        <v>1709.27</v>
      </c>
      <c r="D229" t="b">
        <f ca="1">ISBLANK(INDIRECT($A$229))</f>
        <v>0</v>
      </c>
    </row>
    <row r="230" spans="1:4" ht="10.5">
      <c r="A230" s="70" t="s">
        <v>445</v>
      </c>
      <c r="B230" t="str">
        <f ca="1">IF(ISTEXT(INDIRECT($A$230)),INDIRECT($A$230),"")</f>
        <v>27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70" t="s">
        <v>446</v>
      </c>
      <c r="B231" t="str">
        <f ca="1">IF(ISTEXT(INDIRECT($A$231)),INDIRECT($A$231),"")</f>
        <v>Paprastojo remonto ir eksplotavimo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70" t="s">
        <v>447</v>
      </c>
      <c r="B232">
        <f ca="1">IF(ISTEXT(INDIRECT($A$232)),INDIRECT($A$232),"")</f>
      </c>
      <c r="C232">
        <f ca="1">IF(ISNUMBER(INDIRECT($A$232)),ROUND(INDIRECT($A$232),2),0)</f>
        <v>3221.41</v>
      </c>
      <c r="D232" t="b">
        <f ca="1">ISBLANK(INDIRECT($A$232))</f>
        <v>0</v>
      </c>
    </row>
    <row r="233" spans="1:4" ht="10.5">
      <c r="A233" s="70" t="s">
        <v>448</v>
      </c>
      <c r="B233">
        <f ca="1">IF(ISTEXT(INDIRECT($A$233)),INDIRECT($A$233),"")</f>
      </c>
      <c r="C233">
        <f ca="1">IF(ISNUMBER(INDIRECT($A$233)),ROUND(INDIRECT($A$233),2),0)</f>
        <v>4248.71</v>
      </c>
      <c r="D233" t="b">
        <f ca="1">ISBLANK(INDIRECT($A$233))</f>
        <v>0</v>
      </c>
    </row>
    <row r="234" spans="1:4" ht="10.5">
      <c r="A234" s="70" t="s">
        <v>449</v>
      </c>
      <c r="B234">
        <f ca="1">IF(ISTEXT(INDIRECT($A$234)),INDIRECT($A$234),"")</f>
      </c>
      <c r="C234">
        <f ca="1">IF(ISNUMBER(INDIRECT($A$234)),ROUND(INDIRECT($A$234),2),0)</f>
        <v>7470.12</v>
      </c>
      <c r="D234" t="b">
        <f ca="1">ISBLANK(INDIRECT($A$234))</f>
        <v>0</v>
      </c>
    </row>
    <row r="235" spans="1:4" ht="10.5">
      <c r="A235" s="70" t="s">
        <v>450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70" t="s">
        <v>451</v>
      </c>
      <c r="B236">
        <f ca="1">IF(ISTEXT(INDIRECT($A$236)),INDIRECT($A$236),"")</f>
      </c>
      <c r="C236">
        <f ca="1">IF(ISNUMBER(INDIRECT($A$236)),ROUND(INDIRECT($A$236),2),0)</f>
        <v>10852</v>
      </c>
      <c r="D236" t="b">
        <f ca="1">ISBLANK(INDIRECT($A$236))</f>
        <v>0</v>
      </c>
    </row>
    <row r="237" spans="1:4" ht="10.5">
      <c r="A237" s="70" t="s">
        <v>452</v>
      </c>
      <c r="B237">
        <f ca="1">IF(ISTEXT(INDIRECT($A$237)),INDIRECT($A$237),"")</f>
      </c>
      <c r="C237">
        <f ca="1">IF(ISNUMBER(INDIRECT($A$237)),ROUND(INDIRECT($A$237),2),0)</f>
        <v>10852</v>
      </c>
      <c r="D237" t="b">
        <f ca="1">ISBLANK(INDIRECT($A$237))</f>
        <v>0</v>
      </c>
    </row>
    <row r="238" spans="1:4" ht="10.5">
      <c r="A238" s="70" t="s">
        <v>453</v>
      </c>
      <c r="B238" t="str">
        <f ca="1">IF(ISTEXT(INDIRECT($A$238)),INDIRECT($A$238),"")</f>
        <v>28</v>
      </c>
      <c r="C238">
        <f ca="1">IF(ISNUMBER(INDIRECT($A$238)),INDIRECT($A$238),0)</f>
        <v>0</v>
      </c>
      <c r="D238" t="b">
        <f ca="1">ISBLANK(INDIRECT($A$238))</f>
        <v>0</v>
      </c>
    </row>
    <row r="239" spans="1:4" ht="10.5">
      <c r="A239" s="70" t="s">
        <v>454</v>
      </c>
      <c r="B239" t="str">
        <f ca="1">IF(ISTEXT(INDIRECT($A$239)),INDIRECT($A$239),"")</f>
        <v>Atsargų įsigijimo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70" t="s">
        <v>455</v>
      </c>
      <c r="B240">
        <f ca="1">IF(ISTEXT(INDIRECT($A$240)),INDIRECT($A$240),"")</f>
      </c>
      <c r="C240">
        <f ca="1">IF(ISNUMBER(INDIRECT($A$240)),ROUND(INDIRECT($A$240),2),0)</f>
        <v>17101.75</v>
      </c>
      <c r="D240" t="b">
        <f ca="1">ISBLANK(INDIRECT($A$240))</f>
        <v>0</v>
      </c>
    </row>
    <row r="241" spans="1:4" ht="10.5">
      <c r="A241" s="70" t="s">
        <v>456</v>
      </c>
      <c r="B241">
        <f ca="1">IF(ISTEXT(INDIRECT($A$241)),INDIRECT($A$241),"")</f>
      </c>
      <c r="C241">
        <f ca="1">IF(ISNUMBER(INDIRECT($A$241)),ROUND(INDIRECT($A$241),2),0)</f>
        <v>36148.22</v>
      </c>
      <c r="D241" t="b">
        <f ca="1">ISBLANK(INDIRECT($A$241))</f>
        <v>0</v>
      </c>
    </row>
    <row r="242" spans="1:4" ht="10.5">
      <c r="A242" s="70" t="s">
        <v>457</v>
      </c>
      <c r="B242">
        <f ca="1">IF(ISTEXT(INDIRECT($A$242)),INDIRECT($A$242),"")</f>
      </c>
      <c r="C242">
        <f ca="1">IF(ISNUMBER(INDIRECT($A$242)),ROUND(INDIRECT($A$242),2),0)</f>
        <v>53249.97</v>
      </c>
      <c r="D242" t="b">
        <f ca="1">ISBLANK(INDIRECT($A$242))</f>
        <v>0</v>
      </c>
    </row>
    <row r="243" spans="1:4" ht="10.5">
      <c r="A243" s="70" t="s">
        <v>458</v>
      </c>
      <c r="B243">
        <f ca="1">IF(ISTEXT(INDIRECT($A$243)),INDIRECT($A$243),"")</f>
      </c>
      <c r="C243">
        <f ca="1">IF(ISNUMBER(INDIRECT($A$243)),ROUND(INDIRECT($A$243),2),0)</f>
        <v>6961.17</v>
      </c>
      <c r="D243" t="b">
        <f ca="1">ISBLANK(INDIRECT($A$243))</f>
        <v>0</v>
      </c>
    </row>
    <row r="244" spans="1:4" ht="10.5">
      <c r="A244" s="70" t="s">
        <v>459</v>
      </c>
      <c r="B244">
        <f ca="1">IF(ISTEXT(INDIRECT($A$244)),INDIRECT($A$244),"")</f>
      </c>
      <c r="C244">
        <f ca="1">IF(ISNUMBER(INDIRECT($A$244)),ROUND(INDIRECT($A$244),2),0)</f>
        <v>61064.59</v>
      </c>
      <c r="D244" t="b">
        <f ca="1">ISBLANK(INDIRECT($A$244))</f>
        <v>0</v>
      </c>
    </row>
    <row r="245" spans="1:4" ht="10.5">
      <c r="A245" s="70" t="s">
        <v>460</v>
      </c>
      <c r="B245">
        <f ca="1">IF(ISTEXT(INDIRECT($A$245)),INDIRECT($A$245),"")</f>
      </c>
      <c r="C245">
        <f ca="1">IF(ISNUMBER(INDIRECT($A$245)),ROUND(INDIRECT($A$245),2),0)</f>
        <v>68025.76</v>
      </c>
      <c r="D245" t="b">
        <f ca="1">ISBLANK(INDIRECT($A$245))</f>
        <v>0</v>
      </c>
    </row>
    <row r="246" spans="1:4" ht="10.5">
      <c r="A246" s="70" t="s">
        <v>461</v>
      </c>
      <c r="B246" t="str">
        <f ca="1">IF(ISTEXT(INDIRECT($A$246)),INDIRECT($A$246),"")</f>
        <v>29</v>
      </c>
      <c r="C246">
        <f ca="1">IF(ISNUMBER(INDIRECT($A$246)),INDIRECT($A$246),0)</f>
        <v>0</v>
      </c>
      <c r="D246" t="b">
        <f ca="1">ISBLANK(INDIRECT($A$246))</f>
        <v>0</v>
      </c>
    </row>
    <row r="247" spans="1:4" ht="10.5">
      <c r="A247" s="70" t="s">
        <v>462</v>
      </c>
      <c r="B247" t="str">
        <f ca="1">IF(ISTEXT(INDIRECT($A$247)),INDIRECT($A$247),"")</f>
        <v>Socialinių išmokų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70" t="s">
        <v>463</v>
      </c>
      <c r="B248">
        <f ca="1">IF(ISTEXT(INDIRECT($A$248)),INDIRECT($A$248),"")</f>
      </c>
      <c r="C248">
        <f ca="1">IF(ISNUMBER(INDIRECT($A$248)),ROUND(INDIRECT($A$248),2),0)</f>
        <v>52248.12</v>
      </c>
      <c r="D248" t="b">
        <f ca="1">ISBLANK(INDIRECT($A$248))</f>
        <v>0</v>
      </c>
    </row>
    <row r="249" spans="1:4" ht="10.5">
      <c r="A249" s="70" t="s">
        <v>464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70" t="s">
        <v>465</v>
      </c>
      <c r="B250">
        <f ca="1">IF(ISTEXT(INDIRECT($A$250)),INDIRECT($A$250),"")</f>
      </c>
      <c r="C250">
        <f ca="1">IF(ISNUMBER(INDIRECT($A$250)),ROUND(INDIRECT($A$250),2),0)</f>
        <v>52248.12</v>
      </c>
      <c r="D250" t="b">
        <f ca="1">ISBLANK(INDIRECT($A$250))</f>
        <v>0</v>
      </c>
    </row>
    <row r="251" spans="1:4" ht="10.5">
      <c r="A251" s="70" t="s">
        <v>466</v>
      </c>
      <c r="B251">
        <f ca="1">IF(ISTEXT(INDIRECT($A$251)),INDIRECT($A$251),"")</f>
      </c>
      <c r="C251">
        <f ca="1">IF(ISNUMBER(INDIRECT($A$251)),ROUND(INDIRECT($A$251),2),0)</f>
        <v>53075.59</v>
      </c>
      <c r="D251" t="b">
        <f ca="1">ISBLANK(INDIRECT($A$251))</f>
        <v>0</v>
      </c>
    </row>
    <row r="252" spans="1:4" ht="10.5">
      <c r="A252" s="70" t="s">
        <v>467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70" t="s">
        <v>468</v>
      </c>
      <c r="B253">
        <f ca="1">IF(ISTEXT(INDIRECT($A$253)),INDIRECT($A$253),"")</f>
      </c>
      <c r="C253">
        <f ca="1">IF(ISNUMBER(INDIRECT($A$253)),ROUND(INDIRECT($A$253),2),0)</f>
        <v>53075.59</v>
      </c>
      <c r="D253" t="b">
        <f ca="1">ISBLANK(INDIRECT($A$253))</f>
        <v>0</v>
      </c>
    </row>
    <row r="254" spans="1:4" ht="10.5">
      <c r="A254" s="70" t="s">
        <v>469</v>
      </c>
      <c r="B254" t="str">
        <f ca="1">IF(ISTEXT(INDIRECT($A$254)),INDIRECT($A$254),"")</f>
        <v>30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70" t="s">
        <v>470</v>
      </c>
      <c r="B255" t="str">
        <f ca="1">IF(ISTEXT(INDIRECT($A$255)),INDIRECT($A$255),"")</f>
        <v>Nuomos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70" t="s">
        <v>471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70" t="s">
        <v>472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70" t="s">
        <v>473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70" t="s">
        <v>474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70" t="s">
        <v>475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70" t="s">
        <v>476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0</v>
      </c>
    </row>
    <row r="262" spans="1:4" ht="10.5">
      <c r="A262" s="70" t="s">
        <v>477</v>
      </c>
      <c r="B262" t="str">
        <f ca="1">IF(ISTEXT(INDIRECT($A$262)),INDIRECT($A$262),"")</f>
        <v>31</v>
      </c>
      <c r="C262">
        <f ca="1">IF(ISNUMBER(INDIRECT($A$262)),INDIRECT($A$262),0)</f>
        <v>0</v>
      </c>
      <c r="D262" t="b">
        <f ca="1">ISBLANK(INDIRECT($A$262))</f>
        <v>0</v>
      </c>
    </row>
    <row r="263" spans="1:4" ht="10.5">
      <c r="A263" s="70" t="s">
        <v>478</v>
      </c>
      <c r="B263" t="str">
        <f ca="1">IF(ISTEXT(INDIRECT($A$263)),INDIRECT($A$263),"")</f>
        <v>Kitų paslaugų įsigijimo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70" t="s">
        <v>479</v>
      </c>
      <c r="B264">
        <f ca="1">IF(ISTEXT(INDIRECT($A$264)),INDIRECT($A$264),"")</f>
      </c>
      <c r="C264">
        <f ca="1">IF(ISNUMBER(INDIRECT($A$264)),ROUND(INDIRECT($A$264),2),0)</f>
        <v>68055.5</v>
      </c>
      <c r="D264" t="b">
        <f ca="1">ISBLANK(INDIRECT($A$264))</f>
        <v>0</v>
      </c>
    </row>
    <row r="265" spans="1:4" ht="10.5">
      <c r="A265" s="70" t="s">
        <v>480</v>
      </c>
      <c r="B265">
        <f ca="1">IF(ISTEXT(INDIRECT($A$265)),INDIRECT($A$265),"")</f>
      </c>
      <c r="C265">
        <f ca="1">IF(ISNUMBER(INDIRECT($A$265)),ROUND(INDIRECT($A$265),2),0)</f>
        <v>10305.22</v>
      </c>
      <c r="D265" t="b">
        <f ca="1">ISBLANK(INDIRECT($A$265))</f>
        <v>0</v>
      </c>
    </row>
    <row r="266" spans="1:4" ht="10.5">
      <c r="A266" s="70" t="s">
        <v>481</v>
      </c>
      <c r="B266">
        <f ca="1">IF(ISTEXT(INDIRECT($A$266)),INDIRECT($A$266),"")</f>
      </c>
      <c r="C266">
        <f ca="1">IF(ISNUMBER(INDIRECT($A$266)),ROUND(INDIRECT($A$266),2),0)</f>
        <v>78360.72</v>
      </c>
      <c r="D266" t="b">
        <f ca="1">ISBLANK(INDIRECT($A$266))</f>
        <v>0</v>
      </c>
    </row>
    <row r="267" spans="1:4" ht="10.5">
      <c r="A267" s="70" t="s">
        <v>482</v>
      </c>
      <c r="B267">
        <f ca="1">IF(ISTEXT(INDIRECT($A$267)),INDIRECT($A$267),"")</f>
      </c>
      <c r="C267">
        <f ca="1">IF(ISNUMBER(INDIRECT($A$267)),ROUND(INDIRECT($A$267),2),0)</f>
        <v>56936.68</v>
      </c>
      <c r="D267" t="b">
        <f ca="1">ISBLANK(INDIRECT($A$267))</f>
        <v>0</v>
      </c>
    </row>
    <row r="268" spans="1:4" ht="10.5">
      <c r="A268" s="70" t="s">
        <v>483</v>
      </c>
      <c r="B268">
        <f ca="1">IF(ISTEXT(INDIRECT($A$268)),INDIRECT($A$268),"")</f>
      </c>
      <c r="C268">
        <f ca="1">IF(ISNUMBER(INDIRECT($A$268)),ROUND(INDIRECT($A$268),2),0)</f>
        <v>12917.53</v>
      </c>
      <c r="D268" t="b">
        <f ca="1">ISBLANK(INDIRECT($A$268))</f>
        <v>0</v>
      </c>
    </row>
    <row r="269" spans="1:4" ht="10.5">
      <c r="A269" s="70" t="s">
        <v>484</v>
      </c>
      <c r="B269">
        <f ca="1">IF(ISTEXT(INDIRECT($A$269)),INDIRECT($A$269),"")</f>
      </c>
      <c r="C269">
        <f ca="1">IF(ISNUMBER(INDIRECT($A$269)),ROUND(INDIRECT($A$269),2),0)</f>
        <v>69854.21</v>
      </c>
      <c r="D269" t="b">
        <f ca="1">ISBLANK(INDIRECT($A$269))</f>
        <v>0</v>
      </c>
    </row>
    <row r="270" spans="1:4" ht="10.5">
      <c r="A270" s="70" t="s">
        <v>485</v>
      </c>
      <c r="B270" t="str">
        <f ca="1">IF(ISTEXT(INDIRECT($A$270)),INDIRECT($A$270),"")</f>
        <v>32</v>
      </c>
      <c r="C270">
        <f ca="1">IF(ISNUMBER(INDIRECT($A$270)),INDIRECT($A$270),0)</f>
        <v>0</v>
      </c>
      <c r="D270" t="b">
        <f ca="1">ISBLANK(INDIRECT($A$270))</f>
        <v>0</v>
      </c>
    </row>
    <row r="271" spans="1:4" ht="10.5">
      <c r="A271" s="70" t="s">
        <v>486</v>
      </c>
      <c r="B271" t="str">
        <f ca="1">IF(ISTEXT(INDIRECT($A$271)),INDIRECT($A$271),"")</f>
        <v>Sumokėtos palūkanos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70" t="s">
        <v>487</v>
      </c>
      <c r="B272">
        <f ca="1">IF(ISTEXT(INDIRECT($A$272)),INDIRECT($A$272),"")</f>
      </c>
      <c r="C272">
        <f ca="1">IF(ISNUMBER(INDIRECT($A$272)),ROUND(INDIRECT($A$272),2),0)</f>
        <v>0</v>
      </c>
      <c r="D272" t="b">
        <f ca="1">ISBLANK(INDIRECT($A$272))</f>
        <v>1</v>
      </c>
    </row>
    <row r="273" spans="1:4" ht="10.5">
      <c r="A273" s="70" t="s">
        <v>488</v>
      </c>
      <c r="B273">
        <f ca="1">IF(ISTEXT(INDIRECT($A$273)),INDIRECT($A$273),"")</f>
      </c>
      <c r="C273">
        <f ca="1">IF(ISNUMBER(INDIRECT($A$273)),ROUND(INDIRECT($A$273),2),0)</f>
        <v>0</v>
      </c>
      <c r="D273" t="b">
        <f ca="1">ISBLANK(INDIRECT($A$273))</f>
        <v>1</v>
      </c>
    </row>
    <row r="274" spans="1:4" ht="10.5">
      <c r="A274" s="70" t="s">
        <v>489</v>
      </c>
      <c r="B274">
        <f ca="1">IF(ISTEXT(INDIRECT($A$274)),INDIRECT($A$274),"")</f>
      </c>
      <c r="C274">
        <f ca="1">IF(ISNUMBER(INDIRECT($A$274)),ROUND(INDIRECT($A$274),2),0)</f>
        <v>0</v>
      </c>
      <c r="D274" t="b">
        <f ca="1">ISBLANK(INDIRECT($A$274))</f>
        <v>0</v>
      </c>
    </row>
    <row r="275" spans="1:4" ht="10.5">
      <c r="A275" s="70" t="s">
        <v>490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70" t="s">
        <v>491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70" t="s">
        <v>492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0</v>
      </c>
    </row>
    <row r="278" spans="1:4" ht="10.5">
      <c r="A278" s="70" t="s">
        <v>493</v>
      </c>
      <c r="B278" t="str">
        <f ca="1">IF(ISTEXT(INDIRECT($A$278)),INDIRECT($A$278),"")</f>
        <v>33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70" t="s">
        <v>494</v>
      </c>
      <c r="B279" t="str">
        <f ca="1">IF(ISTEXT(INDIRECT($A$279)),INDIRECT($A$279),"")</f>
        <v>Kitos išmokos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70" t="s">
        <v>495</v>
      </c>
      <c r="B280">
        <f ca="1">IF(ISTEXT(INDIRECT($A$280)),INDIRECT($A$280),"")</f>
      </c>
      <c r="C280">
        <f ca="1">IF(ISNUMBER(INDIRECT($A$280)),ROUND(INDIRECT($A$280),2),0)</f>
        <v>1142.59</v>
      </c>
      <c r="D280" t="b">
        <f ca="1">ISBLANK(INDIRECT($A$280))</f>
        <v>0</v>
      </c>
    </row>
    <row r="281" spans="1:4" ht="10.5">
      <c r="A281" s="70" t="s">
        <v>496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1</v>
      </c>
    </row>
    <row r="282" spans="1:4" ht="10.5">
      <c r="A282" s="70" t="s">
        <v>497</v>
      </c>
      <c r="B282">
        <f ca="1">IF(ISTEXT(INDIRECT($A$282)),INDIRECT($A$282),"")</f>
      </c>
      <c r="C282">
        <f ca="1">IF(ISNUMBER(INDIRECT($A$282)),ROUND(INDIRECT($A$282),2),0)</f>
        <v>1142.59</v>
      </c>
      <c r="D282" t="b">
        <f ca="1">ISBLANK(INDIRECT($A$282))</f>
        <v>0</v>
      </c>
    </row>
    <row r="283" spans="1:4" ht="10.5">
      <c r="A283" s="70" t="s">
        <v>498</v>
      </c>
      <c r="B283">
        <f ca="1">IF(ISTEXT(INDIRECT($A$283)),INDIRECT($A$283),"")</f>
      </c>
      <c r="C283">
        <f ca="1">IF(ISNUMBER(INDIRECT($A$283)),ROUND(INDIRECT($A$283),2),0)</f>
        <v>20259.3</v>
      </c>
      <c r="D283" t="b">
        <f ca="1">ISBLANK(INDIRECT($A$283))</f>
        <v>0</v>
      </c>
    </row>
    <row r="284" spans="1:4" ht="10.5">
      <c r="A284" s="70" t="s">
        <v>499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70" t="s">
        <v>500</v>
      </c>
      <c r="B285">
        <f ca="1">IF(ISTEXT(INDIRECT($A$285)),INDIRECT($A$285),"")</f>
      </c>
      <c r="C285">
        <f ca="1">IF(ISNUMBER(INDIRECT($A$285)),ROUND(INDIRECT($A$285),2),0)</f>
        <v>20259.3</v>
      </c>
      <c r="D285" t="b">
        <f ca="1">ISBLANK(INDIRECT($A$285))</f>
        <v>0</v>
      </c>
    </row>
    <row r="286" spans="1:4" ht="10.5">
      <c r="A286" s="70" t="s">
        <v>501</v>
      </c>
      <c r="B286" t="str">
        <f ca="1">IF(ISTEXT(INDIRECT($A$286)),INDIRECT($A$286),"")</f>
        <v>34</v>
      </c>
      <c r="C286">
        <f ca="1">IF(ISNUMBER(INDIRECT($A$286)),INDIRECT($A$286),0)</f>
        <v>0</v>
      </c>
      <c r="D286" t="b">
        <f ca="1">ISBLANK(INDIRECT($A$286))</f>
        <v>0</v>
      </c>
    </row>
    <row r="287" spans="1:4" ht="10.5">
      <c r="A287" s="70" t="s">
        <v>502</v>
      </c>
      <c r="B287" t="str">
        <f ca="1">IF(ISTEXT(INDIRECT($A$287)),INDIRECT($A$287),"")</f>
        <v>INVESTICINĖS VEIKLOS PINIGŲ SRAUTAI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70" t="s">
        <v>503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70" t="s">
        <v>504</v>
      </c>
      <c r="B289">
        <f ca="1">IF(ISTEXT(INDIRECT($A$289)),INDIRECT($A$289),"")</f>
      </c>
      <c r="C289">
        <f ca="1">IF(ISNUMBER(INDIRECT($A$289)),ROUND(INDIRECT($A$289),2),0)</f>
        <v>13124.86</v>
      </c>
      <c r="D289" t="b">
        <f ca="1">ISBLANK(INDIRECT($A$289))</f>
        <v>0</v>
      </c>
    </row>
    <row r="290" spans="1:4" ht="10.5">
      <c r="A290" s="70" t="s">
        <v>505</v>
      </c>
      <c r="B290">
        <f ca="1">IF(ISTEXT(INDIRECT($A$290)),INDIRECT($A$290),"")</f>
      </c>
      <c r="C290">
        <f ca="1">IF(ISNUMBER(INDIRECT($A$290)),ROUND(INDIRECT($A$290),2),0)</f>
        <v>13124.86</v>
      </c>
      <c r="D290" t="b">
        <f ca="1">ISBLANK(INDIRECT($A$290))</f>
        <v>0</v>
      </c>
    </row>
    <row r="291" spans="1:4" ht="10.5">
      <c r="A291" s="70" t="s">
        <v>506</v>
      </c>
      <c r="B291">
        <f ca="1">IF(ISTEXT(INDIRECT($A$291)),INDIRECT($A$291),"")</f>
      </c>
      <c r="C291">
        <f ca="1">IF(ISNUMBER(INDIRECT($A$291)),ROUND(INDIRECT($A$291),2),0)</f>
        <v>143.84</v>
      </c>
      <c r="D291" t="b">
        <f ca="1">ISBLANK(INDIRECT($A$291))</f>
        <v>0</v>
      </c>
    </row>
    <row r="292" spans="1:4" ht="10.5">
      <c r="A292" s="70" t="s">
        <v>507</v>
      </c>
      <c r="B292">
        <f ca="1">IF(ISTEXT(INDIRECT($A$292)),INDIRECT($A$292),"")</f>
      </c>
      <c r="C292">
        <f ca="1">IF(ISNUMBER(INDIRECT($A$292)),ROUND(INDIRECT($A$292),2),0)</f>
        <v>7730.32</v>
      </c>
      <c r="D292" t="b">
        <f ca="1">ISBLANK(INDIRECT($A$292))</f>
        <v>0</v>
      </c>
    </row>
    <row r="293" spans="1:4" ht="10.5">
      <c r="A293" s="70" t="s">
        <v>508</v>
      </c>
      <c r="B293">
        <f ca="1">IF(ISTEXT(INDIRECT($A$293)),INDIRECT($A$293),"")</f>
      </c>
      <c r="C293">
        <f ca="1">IF(ISNUMBER(INDIRECT($A$293)),ROUND(INDIRECT($A$293),2),0)</f>
        <v>7874.16</v>
      </c>
      <c r="D293" t="b">
        <f ca="1">ISBLANK(INDIRECT($A$293))</f>
        <v>0</v>
      </c>
    </row>
    <row r="294" spans="1:4" ht="10.5">
      <c r="A294" s="70" t="s">
        <v>509</v>
      </c>
      <c r="B294" t="str">
        <f ca="1">IF(ISTEXT(INDIRECT($A$294)),INDIRECT($A$294),"")</f>
        <v>35</v>
      </c>
      <c r="C294">
        <f ca="1">IF(ISNUMBER(INDIRECT($A$294)),INDIRECT($A$294),0)</f>
        <v>0</v>
      </c>
      <c r="D294" t="b">
        <f ca="1">ISBLANK(INDIRECT($A$294))</f>
        <v>0</v>
      </c>
    </row>
    <row r="295" spans="1:4" ht="10.5">
      <c r="A295" s="70" t="s">
        <v>510</v>
      </c>
      <c r="B295" t="str">
        <f ca="1">IF(ISTEXT(INDIRECT($A$295)),INDIRECT($A$295),"")</f>
        <v>Ilgalaikio turto (išskyrus finansinį) ir biologinio turto įsigijimas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70" t="s">
        <v>511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70" t="s">
        <v>512</v>
      </c>
      <c r="B297">
        <f ca="1">IF(ISTEXT(INDIRECT($A$297)),INDIRECT($A$297),"")</f>
      </c>
      <c r="C297">
        <f ca="1">IF(ISNUMBER(INDIRECT($A$297)),ROUND(INDIRECT($A$297),2),0)</f>
        <v>13124.86</v>
      </c>
      <c r="D297" t="b">
        <f ca="1">ISBLANK(INDIRECT($A$297))</f>
        <v>0</v>
      </c>
    </row>
    <row r="298" spans="1:4" ht="10.5">
      <c r="A298" s="70" t="s">
        <v>513</v>
      </c>
      <c r="B298">
        <f ca="1">IF(ISTEXT(INDIRECT($A$298)),INDIRECT($A$298),"")</f>
      </c>
      <c r="C298">
        <f ca="1">IF(ISNUMBER(INDIRECT($A$298)),ROUND(INDIRECT($A$298),2),0)</f>
        <v>13124.86</v>
      </c>
      <c r="D298" t="b">
        <f ca="1">ISBLANK(INDIRECT($A$298))</f>
        <v>0</v>
      </c>
    </row>
    <row r="299" spans="1:4" ht="10.5">
      <c r="A299" s="70" t="s">
        <v>514</v>
      </c>
      <c r="B299">
        <f ca="1">IF(ISTEXT(INDIRECT($A$299)),INDIRECT($A$299),"")</f>
      </c>
      <c r="C299">
        <f ca="1">IF(ISNUMBER(INDIRECT($A$299)),ROUND(INDIRECT($A$299),2),0)</f>
        <v>143.84</v>
      </c>
      <c r="D299" t="b">
        <f ca="1">ISBLANK(INDIRECT($A$299))</f>
        <v>0</v>
      </c>
    </row>
    <row r="300" spans="1:4" ht="10.5">
      <c r="A300" s="70" t="s">
        <v>515</v>
      </c>
      <c r="B300">
        <f ca="1">IF(ISTEXT(INDIRECT($A$300)),INDIRECT($A$300),"")</f>
      </c>
      <c r="C300">
        <f ca="1">IF(ISNUMBER(INDIRECT($A$300)),ROUND(INDIRECT($A$300),2),0)</f>
        <v>7730.32</v>
      </c>
      <c r="D300" t="b">
        <f ca="1">ISBLANK(INDIRECT($A$300))</f>
        <v>0</v>
      </c>
    </row>
    <row r="301" spans="1:4" ht="10.5">
      <c r="A301" s="70" t="s">
        <v>516</v>
      </c>
      <c r="B301">
        <f ca="1">IF(ISTEXT(INDIRECT($A$301)),INDIRECT($A$301),"")</f>
      </c>
      <c r="C301">
        <f ca="1">IF(ISNUMBER(INDIRECT($A$301)),ROUND(INDIRECT($A$301),2),0)</f>
        <v>7874.16</v>
      </c>
      <c r="D301" t="b">
        <f ca="1">ISBLANK(INDIRECT($A$301))</f>
        <v>0</v>
      </c>
    </row>
    <row r="302" spans="1:4" ht="10.5">
      <c r="A302" s="70" t="s">
        <v>517</v>
      </c>
      <c r="B302" t="str">
        <f ca="1">IF(ISTEXT(INDIRECT($A$302)),INDIRECT($A$302),"")</f>
        <v>36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70" t="s">
        <v>518</v>
      </c>
      <c r="B303" t="str">
        <f ca="1">IF(ISTEXT(INDIRECT($A$303)),INDIRECT($A$303),"")</f>
        <v>Ilgalaikio turto (išskyrus finansinį) ir biologinio turto perleidimas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70" t="s">
        <v>519</v>
      </c>
      <c r="B304">
        <f ca="1">IF(ISTEXT(INDIRECT($A$304)),INDIRECT($A$304),"")</f>
      </c>
      <c r="C304">
        <f ca="1">IF(ISNUMBER(INDIRECT($A$304)),ROUND(INDIRECT($A$304),2),0)</f>
        <v>0</v>
      </c>
      <c r="D304" t="b">
        <f ca="1">ISBLANK(INDIRECT($A$304))</f>
        <v>1</v>
      </c>
    </row>
    <row r="305" spans="1:4" ht="10.5">
      <c r="A305" s="70" t="s">
        <v>520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70" t="s">
        <v>521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0</v>
      </c>
    </row>
    <row r="307" spans="1:4" ht="10.5">
      <c r="A307" s="70" t="s">
        <v>522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70" t="s">
        <v>523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70" t="s">
        <v>524</v>
      </c>
      <c r="B309">
        <f ca="1">IF(ISTEXT(INDIRECT($A$309)),INDIRECT($A$309),"")</f>
      </c>
      <c r="C309">
        <f ca="1">IF(ISNUMBER(INDIRECT($A$309)),ROUND(INDIRECT($A$309),2),0)</f>
        <v>0</v>
      </c>
      <c r="D309" t="b">
        <f ca="1">ISBLANK(INDIRECT($A$309))</f>
        <v>0</v>
      </c>
    </row>
    <row r="310" spans="1:4" ht="10.5">
      <c r="A310" s="70" t="s">
        <v>525</v>
      </c>
      <c r="B310" t="str">
        <f ca="1">IF(ISTEXT(INDIRECT($A$310)),INDIRECT($A$310),"")</f>
        <v>37</v>
      </c>
      <c r="C310">
        <f ca="1">IF(ISNUMBER(INDIRECT($A$310)),INDIRECT($A$310),0)</f>
        <v>0</v>
      </c>
      <c r="D310" t="b">
        <f ca="1">ISBLANK(INDIRECT($A$310))</f>
        <v>0</v>
      </c>
    </row>
    <row r="311" spans="1:4" ht="10.5">
      <c r="A311" s="70" t="s">
        <v>526</v>
      </c>
      <c r="B311" t="str">
        <f ca="1">IF(ISTEXT(INDIRECT($A$311)),INDIRECT($A$311),"")</f>
        <v>Ilgalaikio finansinio turto įsigijimas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70" t="s">
        <v>527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70" t="s">
        <v>528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70" t="s">
        <v>529</v>
      </c>
      <c r="B314">
        <f ca="1">IF(ISTEXT(INDIRECT($A$314)),INDIRECT($A$314),"")</f>
      </c>
      <c r="C314">
        <f ca="1">IF(ISNUMBER(INDIRECT($A$314)),ROUND(INDIRECT($A$314),2),0)</f>
        <v>0</v>
      </c>
      <c r="D314" t="b">
        <f ca="1">ISBLANK(INDIRECT($A$314))</f>
        <v>0</v>
      </c>
    </row>
    <row r="315" spans="1:4" ht="10.5">
      <c r="A315" s="70" t="s">
        <v>530</v>
      </c>
      <c r="B315">
        <f ca="1">IF(ISTEXT(INDIRECT($A$315)),INDIRECT($A$315),"")</f>
      </c>
      <c r="C315">
        <f ca="1">IF(ISNUMBER(INDIRECT($A$315)),ROUND(INDIRECT($A$315),2),0)</f>
        <v>0</v>
      </c>
      <c r="D315" t="b">
        <f ca="1">ISBLANK(INDIRECT($A$315))</f>
        <v>1</v>
      </c>
    </row>
    <row r="316" spans="1:4" ht="10.5">
      <c r="A316" s="70" t="s">
        <v>531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70" t="s">
        <v>532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70" t="s">
        <v>533</v>
      </c>
      <c r="B318" t="str">
        <f ca="1">IF(ISTEXT(INDIRECT($A$318)),INDIRECT($A$318),"")</f>
        <v>41</v>
      </c>
      <c r="C318">
        <f ca="1">IF(ISNUMBER(INDIRECT($A$318)),INDIRECT($A$318),0)</f>
        <v>0</v>
      </c>
      <c r="D318" t="b">
        <f ca="1">ISBLANK(INDIRECT($A$318))</f>
        <v>0</v>
      </c>
    </row>
    <row r="319" spans="1:4" ht="10.5">
      <c r="A319" s="70" t="s">
        <v>534</v>
      </c>
      <c r="B319" t="str">
        <f ca="1">IF(ISTEXT(INDIRECT($A$319)),INDIRECT($A$319),"")</f>
        <v>Ilgalaikio finansinio turto perleidimas</v>
      </c>
      <c r="C319">
        <f ca="1">IF(ISNUMBER(INDIRECT($A$319)),INDIRECT($A$319),0)</f>
        <v>0</v>
      </c>
      <c r="D319" t="b">
        <f ca="1">ISBLANK(INDIRECT($A$319))</f>
        <v>0</v>
      </c>
    </row>
    <row r="320" spans="1:4" ht="10.5">
      <c r="A320" s="70" t="s">
        <v>535</v>
      </c>
      <c r="B320">
        <f ca="1">IF(ISTEXT(INDIRECT($A$320)),INDIRECT($A$320),"")</f>
      </c>
      <c r="C320">
        <f ca="1">IF(ISNUMBER(INDIRECT($A$320)),ROUND(INDIRECT($A$320),2),0)</f>
        <v>0</v>
      </c>
      <c r="D320" t="b">
        <f ca="1">ISBLANK(INDIRECT($A$320))</f>
        <v>1</v>
      </c>
    </row>
    <row r="321" spans="1:4" ht="10.5">
      <c r="A321" s="70" t="s">
        <v>536</v>
      </c>
      <c r="B321">
        <f ca="1">IF(ISTEXT(INDIRECT($A$321)),INDIRECT($A$321),"")</f>
      </c>
      <c r="C321">
        <f ca="1">IF(ISNUMBER(INDIRECT($A$321)),ROUND(INDIRECT($A$321),2),0)</f>
        <v>0</v>
      </c>
      <c r="D321" t="b">
        <f ca="1">ISBLANK(INDIRECT($A$321))</f>
        <v>1</v>
      </c>
    </row>
    <row r="322" spans="1:4" ht="10.5">
      <c r="A322" s="70" t="s">
        <v>537</v>
      </c>
      <c r="B322">
        <f ca="1">IF(ISTEXT(INDIRECT($A$322)),INDIRECT($A$322),"")</f>
      </c>
      <c r="C322">
        <f ca="1">IF(ISNUMBER(INDIRECT($A$322)),ROUND(INDIRECT($A$322),2),0)</f>
        <v>0</v>
      </c>
      <c r="D322" t="b">
        <f ca="1">ISBLANK(INDIRECT($A$322))</f>
        <v>0</v>
      </c>
    </row>
    <row r="323" spans="1:4" ht="10.5">
      <c r="A323" s="70" t="s">
        <v>538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70" t="s">
        <v>539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70" t="s">
        <v>540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70" t="s">
        <v>541</v>
      </c>
      <c r="B326" t="str">
        <f ca="1">IF(ISTEXT(INDIRECT($A$326)),INDIRECT($A$326),"")</f>
        <v>46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70" t="s">
        <v>542</v>
      </c>
      <c r="B327" t="str">
        <f ca="1">IF(ISTEXT(INDIRECT($A$327)),INDIRECT($A$327),"")</f>
        <v>Terminuotųjų indėlių (padidėjimas) sumažėjimas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70" t="s">
        <v>543</v>
      </c>
      <c r="B328">
        <f ca="1">IF(ISTEXT(INDIRECT($A$328)),INDIRECT($A$328),"")</f>
      </c>
      <c r="C328">
        <f ca="1">IF(ISNUMBER(INDIRECT($A$328)),ROUND(INDIRECT($A$328),2),0)</f>
        <v>0</v>
      </c>
      <c r="D328" t="b">
        <f ca="1">ISBLANK(INDIRECT($A$328))</f>
        <v>1</v>
      </c>
    </row>
    <row r="329" spans="1:4" ht="10.5">
      <c r="A329" s="70" t="s">
        <v>544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70" t="s">
        <v>545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70" t="s">
        <v>546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70" t="s">
        <v>547</v>
      </c>
      <c r="B332">
        <f ca="1">IF(ISTEXT(INDIRECT($A$332)),INDIRECT($A$332),"")</f>
      </c>
      <c r="C332">
        <f ca="1">IF(ISNUMBER(INDIRECT($A$332)),ROUND(INDIRECT($A$332),2),0)</f>
        <v>0</v>
      </c>
      <c r="D332" t="b">
        <f ca="1">ISBLANK(INDIRECT($A$332))</f>
        <v>1</v>
      </c>
    </row>
    <row r="333" spans="1:4" ht="10.5">
      <c r="A333" s="70" t="s">
        <v>548</v>
      </c>
      <c r="B333">
        <f ca="1">IF(ISTEXT(INDIRECT($A$333)),INDIRECT($A$333),"")</f>
      </c>
      <c r="C333">
        <f ca="1">IF(ISNUMBER(INDIRECT($A$333)),ROUND(INDIRECT($A$333),2),0)</f>
        <v>0</v>
      </c>
      <c r="D333" t="b">
        <f ca="1">ISBLANK(INDIRECT($A$333))</f>
        <v>0</v>
      </c>
    </row>
    <row r="334" spans="1:4" ht="10.5">
      <c r="A334" s="70" t="s">
        <v>549</v>
      </c>
      <c r="B334" t="str">
        <f ca="1">IF(ISTEXT(INDIRECT($A$334)),INDIRECT($A$334),"")</f>
        <v>48</v>
      </c>
      <c r="C334">
        <f ca="1">IF(ISNUMBER(INDIRECT($A$334)),INDIRECT($A$334),0)</f>
        <v>0</v>
      </c>
      <c r="D334" t="b">
        <f ca="1">ISBLANK(INDIRECT($A$334))</f>
        <v>0</v>
      </c>
    </row>
    <row r="335" spans="1:4" ht="10.5">
      <c r="A335" s="70" t="s">
        <v>550</v>
      </c>
      <c r="B335" t="str">
        <f ca="1">IF(ISTEXT(INDIRECT($A$335)),INDIRECT($A$335),"")</f>
        <v>Kiti investicinės veiklos pinigų srautai</v>
      </c>
      <c r="C335">
        <f ca="1">IF(ISNUMBER(INDIRECT($A$335)),INDIRECT($A$335),0)</f>
        <v>0</v>
      </c>
      <c r="D335" t="b">
        <f ca="1">ISBLANK(INDIRECT($A$335))</f>
        <v>0</v>
      </c>
    </row>
    <row r="336" spans="1:4" ht="10.5">
      <c r="A336" s="70" t="s">
        <v>551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70" t="s">
        <v>552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70" t="s">
        <v>553</v>
      </c>
      <c r="B338">
        <f ca="1">IF(ISTEXT(INDIRECT($A$338)),INDIRECT($A$338),"")</f>
      </c>
      <c r="C338">
        <f ca="1">IF(ISNUMBER(INDIRECT($A$338)),ROUND(INDIRECT($A$338),2),0)</f>
        <v>0</v>
      </c>
      <c r="D338" t="b">
        <f ca="1">ISBLANK(INDIRECT($A$338))</f>
        <v>0</v>
      </c>
    </row>
    <row r="339" spans="1:4" ht="10.5">
      <c r="A339" s="70" t="s">
        <v>554</v>
      </c>
      <c r="B339">
        <f ca="1">IF(ISTEXT(INDIRECT($A$339)),INDIRECT($A$339),"")</f>
      </c>
      <c r="C339">
        <f ca="1">IF(ISNUMBER(INDIRECT($A$339)),ROUND(INDIRECT($A$339),2),0)</f>
        <v>0</v>
      </c>
      <c r="D339" t="b">
        <f ca="1">ISBLANK(INDIRECT($A$339))</f>
        <v>1</v>
      </c>
    </row>
    <row r="340" spans="1:4" ht="10.5">
      <c r="A340" s="70" t="s">
        <v>555</v>
      </c>
      <c r="B340">
        <f ca="1">IF(ISTEXT(INDIRECT($A$340)),INDIRECT($A$340),"")</f>
      </c>
      <c r="C340">
        <f ca="1">IF(ISNUMBER(INDIRECT($A$340)),ROUND(INDIRECT($A$340),2),0)</f>
        <v>0</v>
      </c>
      <c r="D340" t="b">
        <f ca="1">ISBLANK(INDIRECT($A$340))</f>
        <v>1</v>
      </c>
    </row>
    <row r="341" spans="1:4" ht="10.5">
      <c r="A341" s="70" t="s">
        <v>556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0</v>
      </c>
    </row>
    <row r="342" spans="1:4" ht="10.5">
      <c r="A342" s="70" t="s">
        <v>557</v>
      </c>
      <c r="B342" t="str">
        <f ca="1">IF(ISTEXT(INDIRECT($A$342)),INDIRECT($A$342),"")</f>
        <v>49</v>
      </c>
      <c r="C342">
        <f ca="1">IF(ISNUMBER(INDIRECT($A$342)),INDIRECT($A$342),0)</f>
        <v>0</v>
      </c>
      <c r="D342" t="b">
        <f ca="1">ISBLANK(INDIRECT($A$342))</f>
        <v>0</v>
      </c>
    </row>
    <row r="343" spans="1:4" ht="10.5">
      <c r="A343" s="70" t="s">
        <v>558</v>
      </c>
      <c r="B343" t="str">
        <f ca="1">IF(ISTEXT(INDIRECT($A$343)),INDIRECT($A$343),"")</f>
        <v>FINANSINĖS VEIKLOS PINIGŲ SRAUTAI</v>
      </c>
      <c r="C343">
        <f ca="1">IF(ISNUMBER(INDIRECT($A$343)),INDIRECT($A$343),0)</f>
        <v>0</v>
      </c>
      <c r="D343" t="b">
        <f ca="1">ISBLANK(INDIRECT($A$343))</f>
        <v>0</v>
      </c>
    </row>
    <row r="344" spans="1:4" ht="10.5">
      <c r="A344" s="70" t="s">
        <v>559</v>
      </c>
      <c r="B344">
        <f ca="1">IF(ISTEXT(INDIRECT($A$344)),INDIRECT($A$344),"")</f>
      </c>
      <c r="C344">
        <f ca="1">IF(ISNUMBER(INDIRECT($A$344)),ROUND(INDIRECT($A$344),2),0)</f>
        <v>0</v>
      </c>
      <c r="D344" t="b">
        <f ca="1">ISBLANK(INDIRECT($A$344))</f>
        <v>0</v>
      </c>
    </row>
    <row r="345" spans="1:4" ht="10.5">
      <c r="A345" s="70" t="s">
        <v>560</v>
      </c>
      <c r="B345">
        <f ca="1">IF(ISTEXT(INDIRECT($A$345)),INDIRECT($A$345),"")</f>
      </c>
      <c r="C345">
        <f ca="1">IF(ISNUMBER(INDIRECT($A$345)),ROUND(INDIRECT($A$345),2),0)</f>
        <v>7562</v>
      </c>
      <c r="D345" t="b">
        <f ca="1">ISBLANK(INDIRECT($A$345))</f>
        <v>0</v>
      </c>
    </row>
    <row r="346" spans="1:4" ht="10.5">
      <c r="A346" s="70" t="s">
        <v>561</v>
      </c>
      <c r="B346">
        <f ca="1">IF(ISTEXT(INDIRECT($A$346)),INDIRECT($A$346),"")</f>
      </c>
      <c r="C346">
        <f ca="1">IF(ISNUMBER(INDIRECT($A$346)),ROUND(INDIRECT($A$346),2),0)</f>
        <v>7562</v>
      </c>
      <c r="D346" t="b">
        <f ca="1">ISBLANK(INDIRECT($A$346))</f>
        <v>0</v>
      </c>
    </row>
    <row r="347" spans="1:4" ht="10.5">
      <c r="A347" s="70" t="s">
        <v>562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70" t="s">
        <v>563</v>
      </c>
      <c r="B348">
        <f ca="1">IF(ISTEXT(INDIRECT($A$348)),INDIRECT($A$348),"")</f>
      </c>
      <c r="C348">
        <f ca="1">IF(ISNUMBER(INDIRECT($A$348)),ROUND(INDIRECT($A$348),2),0)</f>
        <v>6892.99</v>
      </c>
      <c r="D348" t="b">
        <f ca="1">ISBLANK(INDIRECT($A$348))</f>
        <v>0</v>
      </c>
    </row>
    <row r="349" spans="1:4" ht="10.5">
      <c r="A349" s="70" t="s">
        <v>564</v>
      </c>
      <c r="B349">
        <f ca="1">IF(ISTEXT(INDIRECT($A$349)),INDIRECT($A$349),"")</f>
      </c>
      <c r="C349">
        <f ca="1">IF(ISNUMBER(INDIRECT($A$349)),ROUND(INDIRECT($A$349),2),0)</f>
        <v>6892.99</v>
      </c>
      <c r="D349" t="b">
        <f ca="1">ISBLANK(INDIRECT($A$349))</f>
        <v>0</v>
      </c>
    </row>
    <row r="350" spans="1:4" ht="10.5">
      <c r="A350" s="70" t="s">
        <v>565</v>
      </c>
      <c r="B350" t="str">
        <f ca="1">IF(ISTEXT(INDIRECT($A$350)),INDIRECT($A$350),"")</f>
        <v>50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70" t="s">
        <v>566</v>
      </c>
      <c r="B351" t="str">
        <f ca="1">IF(ISTEXT(INDIRECT($A$351)),INDIRECT($A$351),"")</f>
        <v>Įplaukos iš gautų paskolų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70" t="s">
        <v>567</v>
      </c>
      <c r="B352">
        <f ca="1">IF(ISTEXT(INDIRECT($A$352)),INDIRECT($A$352),"")</f>
      </c>
      <c r="C352">
        <f ca="1">IF(ISNUMBER(INDIRECT($A$352)),ROUND(INDIRECT($A$352),2),0)</f>
        <v>0</v>
      </c>
      <c r="D352" t="b">
        <f ca="1">ISBLANK(INDIRECT($A$352))</f>
        <v>1</v>
      </c>
    </row>
    <row r="353" spans="1:4" ht="10.5">
      <c r="A353" s="70" t="s">
        <v>568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70" t="s">
        <v>569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70" t="s">
        <v>570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70" t="s">
        <v>571</v>
      </c>
      <c r="B356">
        <f ca="1">IF(ISTEXT(INDIRECT($A$356)),INDIRECT($A$356),"")</f>
      </c>
      <c r="C356">
        <f ca="1">IF(ISNUMBER(INDIRECT($A$356)),ROUND(INDIRECT($A$356),2),0)</f>
        <v>0</v>
      </c>
      <c r="D356" t="b">
        <f ca="1">ISBLANK(INDIRECT($A$356))</f>
        <v>1</v>
      </c>
    </row>
    <row r="357" spans="1:4" ht="10.5">
      <c r="A357" s="70" t="s">
        <v>572</v>
      </c>
      <c r="B357">
        <f ca="1">IF(ISTEXT(INDIRECT($A$357)),INDIRECT($A$357),"")</f>
      </c>
      <c r="C357">
        <f ca="1">IF(ISNUMBER(INDIRECT($A$357)),ROUND(INDIRECT($A$357),2),0)</f>
        <v>0</v>
      </c>
      <c r="D357" t="b">
        <f ca="1">ISBLANK(INDIRECT($A$357))</f>
        <v>0</v>
      </c>
    </row>
    <row r="358" spans="1:4" ht="10.5">
      <c r="A358" s="70" t="s">
        <v>573</v>
      </c>
      <c r="B358" t="str">
        <f ca="1">IF(ISTEXT(INDIRECT($A$358)),INDIRECT($A$358),"")</f>
        <v>51</v>
      </c>
      <c r="C358">
        <f ca="1">IF(ISNUMBER(INDIRECT($A$358)),INDIRECT($A$358),0)</f>
        <v>0</v>
      </c>
      <c r="D358" t="b">
        <f ca="1">ISBLANK(INDIRECT($A$358))</f>
        <v>0</v>
      </c>
    </row>
    <row r="359" spans="1:4" ht="10.5">
      <c r="A359" s="70" t="s">
        <v>574</v>
      </c>
      <c r="B359" t="str">
        <f ca="1">IF(ISTEXT(INDIRECT($A$359)),INDIRECT($A$359),"")</f>
        <v>Gautų paskolų grąžinimas</v>
      </c>
      <c r="C359">
        <f ca="1">IF(ISNUMBER(INDIRECT($A$359)),INDIRECT($A$359),0)</f>
        <v>0</v>
      </c>
      <c r="D359" t="b">
        <f ca="1">ISBLANK(INDIRECT($A$359))</f>
        <v>0</v>
      </c>
    </row>
    <row r="360" spans="1:4" ht="10.5">
      <c r="A360" s="70" t="s">
        <v>575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70" t="s">
        <v>576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70" t="s">
        <v>577</v>
      </c>
      <c r="B362">
        <f ca="1">IF(ISTEXT(INDIRECT($A$362)),INDIRECT($A$362),"")</f>
      </c>
      <c r="C362">
        <f ca="1">IF(ISNUMBER(INDIRECT($A$362)),ROUND(INDIRECT($A$362),2),0)</f>
        <v>0</v>
      </c>
      <c r="D362" t="b">
        <f ca="1">ISBLANK(INDIRECT($A$362))</f>
        <v>0</v>
      </c>
    </row>
    <row r="363" spans="1:4" ht="10.5">
      <c r="A363" s="70" t="s">
        <v>578</v>
      </c>
      <c r="B363">
        <f ca="1">IF(ISTEXT(INDIRECT($A$363)),INDIRECT($A$363),"")</f>
      </c>
      <c r="C363">
        <f ca="1">IF(ISNUMBER(INDIRECT($A$363)),ROUND(INDIRECT($A$363),2),0)</f>
        <v>0</v>
      </c>
      <c r="D363" t="b">
        <f ca="1">ISBLANK(INDIRECT($A$363))</f>
        <v>1</v>
      </c>
    </row>
    <row r="364" spans="1:4" ht="10.5">
      <c r="A364" s="70" t="s">
        <v>579</v>
      </c>
      <c r="B364">
        <f ca="1">IF(ISTEXT(INDIRECT($A$364)),INDIRECT($A$364),"")</f>
      </c>
      <c r="C364">
        <f ca="1">IF(ISNUMBER(INDIRECT($A$364)),ROUND(INDIRECT($A$364),2),0)</f>
        <v>0</v>
      </c>
      <c r="D364" t="b">
        <f ca="1">ISBLANK(INDIRECT($A$364))</f>
        <v>1</v>
      </c>
    </row>
    <row r="365" spans="1:4" ht="10.5">
      <c r="A365" s="70" t="s">
        <v>580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70" t="s">
        <v>581</v>
      </c>
      <c r="B366" t="str">
        <f ca="1">IF(ISTEXT(INDIRECT($A$366)),INDIRECT($A$366),"")</f>
        <v>52</v>
      </c>
      <c r="C366">
        <f ca="1">IF(ISNUMBER(INDIRECT($A$366)),INDIRECT($A$366),0)</f>
        <v>0</v>
      </c>
      <c r="D366" t="b">
        <f ca="1">ISBLANK(INDIRECT($A$366))</f>
        <v>0</v>
      </c>
    </row>
    <row r="367" spans="1:4" ht="10.5">
      <c r="A367" s="70" t="s">
        <v>582</v>
      </c>
      <c r="B367" t="str">
        <f ca="1">IF(ISTEXT(INDIRECT($A$367)),INDIRECT($A$367),"")</f>
        <v>Finansinės nuomos (lizingo) įsipareigojimų apmokėjimas</v>
      </c>
      <c r="C367">
        <f ca="1">IF(ISNUMBER(INDIRECT($A$367)),INDIRECT($A$367),0)</f>
        <v>0</v>
      </c>
      <c r="D367" t="b">
        <f ca="1">ISBLANK(INDIRECT($A$367))</f>
        <v>0</v>
      </c>
    </row>
    <row r="368" spans="1:4" ht="10.5">
      <c r="A368" s="70" t="s">
        <v>583</v>
      </c>
      <c r="B368">
        <f ca="1">IF(ISTEXT(INDIRECT($A$368)),INDIRECT($A$368),"")</f>
      </c>
      <c r="C368">
        <f ca="1">IF(ISNUMBER(INDIRECT($A$368)),ROUND(INDIRECT($A$368),2),0)</f>
        <v>0</v>
      </c>
      <c r="D368" t="b">
        <f ca="1">ISBLANK(INDIRECT($A$368))</f>
        <v>1</v>
      </c>
    </row>
    <row r="369" spans="1:4" ht="10.5">
      <c r="A369" s="70" t="s">
        <v>584</v>
      </c>
      <c r="B369">
        <f ca="1">IF(ISTEXT(INDIRECT($A$369)),INDIRECT($A$369),"")</f>
      </c>
      <c r="C369">
        <f ca="1">IF(ISNUMBER(INDIRECT($A$369)),ROUND(INDIRECT($A$369),2),0)</f>
        <v>0</v>
      </c>
      <c r="D369" t="b">
        <f ca="1">ISBLANK(INDIRECT($A$369))</f>
        <v>1</v>
      </c>
    </row>
    <row r="370" spans="1:4" ht="10.5">
      <c r="A370" s="70" t="s">
        <v>585</v>
      </c>
      <c r="B370">
        <f ca="1">IF(ISTEXT(INDIRECT($A$370)),INDIRECT($A$370),"")</f>
      </c>
      <c r="C370">
        <f ca="1">IF(ISNUMBER(INDIRECT($A$370)),ROUND(INDIRECT($A$370),2),0)</f>
        <v>0</v>
      </c>
      <c r="D370" t="b">
        <f ca="1">ISBLANK(INDIRECT($A$370))</f>
        <v>0</v>
      </c>
    </row>
    <row r="371" spans="1:4" ht="10.5">
      <c r="A371" s="70" t="s">
        <v>586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70" t="s">
        <v>587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70" t="s">
        <v>588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70" t="s">
        <v>589</v>
      </c>
      <c r="B374" t="str">
        <f ca="1">IF(ISTEXT(INDIRECT($A$374)),INDIRECT($A$374),"")</f>
        <v>53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70" t="s">
        <v>590</v>
      </c>
      <c r="B375" t="str">
        <f ca="1">IF(ISTEXT(INDIRECT($A$375)),INDIRECT($A$375),"")</f>
        <v>Gautos finansavimo sumos ilgalaikiam ir biologiniam turtui įsigyti: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70" t="s">
        <v>591</v>
      </c>
      <c r="B376">
        <f ca="1">IF(ISTEXT(INDIRECT($A$376)),INDIRECT($A$376),"")</f>
      </c>
      <c r="C376">
        <f ca="1">IF(ISNUMBER(INDIRECT($A$376)),ROUND(INDIRECT($A$376),2),0)</f>
        <v>0</v>
      </c>
      <c r="D376" t="b">
        <f ca="1">ISBLANK(INDIRECT($A$376))</f>
        <v>0</v>
      </c>
    </row>
    <row r="377" spans="1:4" ht="10.5">
      <c r="A377" s="70" t="s">
        <v>592</v>
      </c>
      <c r="B377">
        <f ca="1">IF(ISTEXT(INDIRECT($A$377)),INDIRECT($A$377),"")</f>
      </c>
      <c r="C377">
        <f ca="1">IF(ISNUMBER(INDIRECT($A$377)),ROUND(INDIRECT($A$377),2),0)</f>
        <v>7562</v>
      </c>
      <c r="D377" t="b">
        <f ca="1">ISBLANK(INDIRECT($A$377))</f>
        <v>0</v>
      </c>
    </row>
    <row r="378" spans="1:4" ht="10.5">
      <c r="A378" s="70" t="s">
        <v>593</v>
      </c>
      <c r="B378">
        <f ca="1">IF(ISTEXT(INDIRECT($A$378)),INDIRECT($A$378),"")</f>
      </c>
      <c r="C378">
        <f ca="1">IF(ISNUMBER(INDIRECT($A$378)),ROUND(INDIRECT($A$378),2),0)</f>
        <v>7562</v>
      </c>
      <c r="D378" t="b">
        <f ca="1">ISBLANK(INDIRECT($A$378))</f>
        <v>0</v>
      </c>
    </row>
    <row r="379" spans="1:4" ht="10.5">
      <c r="A379" s="70" t="s">
        <v>594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70" t="s">
        <v>595</v>
      </c>
      <c r="B380">
        <f ca="1">IF(ISTEXT(INDIRECT($A$380)),INDIRECT($A$380),"")</f>
      </c>
      <c r="C380">
        <f ca="1">IF(ISNUMBER(INDIRECT($A$380)),ROUND(INDIRECT($A$380),2),0)</f>
        <v>6892.99</v>
      </c>
      <c r="D380" t="b">
        <f ca="1">ISBLANK(INDIRECT($A$380))</f>
        <v>0</v>
      </c>
    </row>
    <row r="381" spans="1:4" ht="10.5">
      <c r="A381" s="70" t="s">
        <v>596</v>
      </c>
      <c r="B381">
        <f ca="1">IF(ISTEXT(INDIRECT($A$381)),INDIRECT($A$381),"")</f>
      </c>
      <c r="C381">
        <f ca="1">IF(ISNUMBER(INDIRECT($A$381)),ROUND(INDIRECT($A$381),2),0)</f>
        <v>6892.99</v>
      </c>
      <c r="D381" t="b">
        <f ca="1">ISBLANK(INDIRECT($A$381))</f>
        <v>0</v>
      </c>
    </row>
    <row r="382" spans="1:4" ht="10.5">
      <c r="A382" s="70" t="s">
        <v>597</v>
      </c>
      <c r="B382" t="str">
        <f ca="1">IF(ISTEXT(INDIRECT($A$382)),INDIRECT($A$382),"")</f>
        <v>54</v>
      </c>
      <c r="C382">
        <f ca="1">IF(ISNUMBER(INDIRECT($A$382)),INDIRECT($A$382),0)</f>
        <v>0</v>
      </c>
      <c r="D382" t="b">
        <f ca="1">ISBLANK(INDIRECT($A$382))</f>
        <v>0</v>
      </c>
    </row>
    <row r="383" spans="1:4" ht="10.5">
      <c r="A383" s="70" t="s">
        <v>598</v>
      </c>
      <c r="B383" t="str">
        <f ca="1">IF(ISTEXT(INDIRECT($A$383)),INDIRECT($A$383),"")</f>
        <v>Iš valstybės biudžeto</v>
      </c>
      <c r="C383">
        <f ca="1">IF(ISNUMBER(INDIRECT($A$383)),INDIRECT($A$383),0)</f>
        <v>0</v>
      </c>
      <c r="D383" t="b">
        <f ca="1">ISBLANK(INDIRECT($A$383))</f>
        <v>0</v>
      </c>
    </row>
    <row r="384" spans="1:4" ht="10.5">
      <c r="A384" s="70" t="s">
        <v>599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1</v>
      </c>
    </row>
    <row r="385" spans="1:4" ht="10.5">
      <c r="A385" s="70" t="s">
        <v>600</v>
      </c>
      <c r="B385">
        <f ca="1">IF(ISTEXT(INDIRECT($A$385)),INDIRECT($A$385),"")</f>
      </c>
      <c r="C385">
        <f ca="1">IF(ISNUMBER(INDIRECT($A$385)),ROUND(INDIRECT($A$385),2),0)</f>
        <v>7562</v>
      </c>
      <c r="D385" t="b">
        <f ca="1">ISBLANK(INDIRECT($A$385))</f>
        <v>0</v>
      </c>
    </row>
    <row r="386" spans="1:4" ht="10.5">
      <c r="A386" s="70" t="s">
        <v>601</v>
      </c>
      <c r="B386">
        <f ca="1">IF(ISTEXT(INDIRECT($A$386)),INDIRECT($A$386),"")</f>
      </c>
      <c r="C386">
        <f ca="1">IF(ISNUMBER(INDIRECT($A$386)),ROUND(INDIRECT($A$386),2),0)</f>
        <v>7562</v>
      </c>
      <c r="D386" t="b">
        <f ca="1">ISBLANK(INDIRECT($A$386))</f>
        <v>0</v>
      </c>
    </row>
    <row r="387" spans="1:4" ht="10.5">
      <c r="A387" s="70" t="s">
        <v>602</v>
      </c>
      <c r="B387">
        <f ca="1">IF(ISTEXT(INDIRECT($A$387)),INDIRECT($A$387),"")</f>
      </c>
      <c r="C387">
        <f ca="1">IF(ISNUMBER(INDIRECT($A$387)),ROUND(INDIRECT($A$387),2),0)</f>
        <v>0</v>
      </c>
      <c r="D387" t="b">
        <f ca="1">ISBLANK(INDIRECT($A$387))</f>
        <v>1</v>
      </c>
    </row>
    <row r="388" spans="1:4" ht="10.5">
      <c r="A388" s="70" t="s">
        <v>603</v>
      </c>
      <c r="B388">
        <f ca="1">IF(ISTEXT(INDIRECT($A$388)),INDIRECT($A$388),"")</f>
      </c>
      <c r="C388">
        <f ca="1">IF(ISNUMBER(INDIRECT($A$388)),ROUND(INDIRECT($A$388),2),0)</f>
        <v>6334.21</v>
      </c>
      <c r="D388" t="b">
        <f ca="1">ISBLANK(INDIRECT($A$388))</f>
        <v>0</v>
      </c>
    </row>
    <row r="389" spans="1:4" ht="10.5">
      <c r="A389" s="70" t="s">
        <v>604</v>
      </c>
      <c r="B389">
        <f ca="1">IF(ISTEXT(INDIRECT($A$389)),INDIRECT($A$389),"")</f>
      </c>
      <c r="C389">
        <f ca="1">IF(ISNUMBER(INDIRECT($A$389)),ROUND(INDIRECT($A$389),2),0)</f>
        <v>6334.21</v>
      </c>
      <c r="D389" t="b">
        <f ca="1">ISBLANK(INDIRECT($A$389))</f>
        <v>0</v>
      </c>
    </row>
    <row r="390" spans="1:4" ht="10.5">
      <c r="A390" s="70" t="s">
        <v>605</v>
      </c>
      <c r="B390" t="str">
        <f ca="1">IF(ISTEXT(INDIRECT($A$390)),INDIRECT($A$390),"")</f>
        <v>55</v>
      </c>
      <c r="C390">
        <f ca="1">IF(ISNUMBER(INDIRECT($A$390)),INDIRECT($A$390),0)</f>
        <v>0</v>
      </c>
      <c r="D390" t="b">
        <f ca="1">ISBLANK(INDIRECT($A$390))</f>
        <v>0</v>
      </c>
    </row>
    <row r="391" spans="1:4" ht="10.5">
      <c r="A391" s="70" t="s">
        <v>606</v>
      </c>
      <c r="B391" t="str">
        <f ca="1">IF(ISTEXT(INDIRECT($A$391)),INDIRECT($A$391),"")</f>
        <v>Iš savivaldybės biudžeto</v>
      </c>
      <c r="C391">
        <f ca="1">IF(ISNUMBER(INDIRECT($A$391)),INDIRECT($A$391),0)</f>
        <v>0</v>
      </c>
      <c r="D391" t="b">
        <f ca="1">ISBLANK(INDIRECT($A$391))</f>
        <v>0</v>
      </c>
    </row>
    <row r="392" spans="1:4" ht="10.5">
      <c r="A392" s="70" t="s">
        <v>607</v>
      </c>
      <c r="B392">
        <f ca="1">IF(ISTEXT(INDIRECT($A$392)),INDIRECT($A$392),"")</f>
      </c>
      <c r="C392">
        <f ca="1">IF(ISNUMBER(INDIRECT($A$392)),ROUND(INDIRECT($A$392),2),0)</f>
        <v>0</v>
      </c>
      <c r="D392" t="b">
        <f ca="1">ISBLANK(INDIRECT($A$392))</f>
        <v>1</v>
      </c>
    </row>
    <row r="393" spans="1:4" ht="10.5">
      <c r="A393" s="70" t="s">
        <v>608</v>
      </c>
      <c r="B393">
        <f ca="1">IF(ISTEXT(INDIRECT($A$393)),INDIRECT($A$393),"")</f>
      </c>
      <c r="C393">
        <f ca="1">IF(ISNUMBER(INDIRECT($A$393)),ROUND(INDIRECT($A$393),2),0)</f>
        <v>0</v>
      </c>
      <c r="D393" t="b">
        <f ca="1">ISBLANK(INDIRECT($A$393))</f>
        <v>1</v>
      </c>
    </row>
    <row r="394" spans="1:4" ht="10.5">
      <c r="A394" s="70" t="s">
        <v>609</v>
      </c>
      <c r="B394">
        <f ca="1">IF(ISTEXT(INDIRECT($A$394)),INDIRECT($A$394),"")</f>
      </c>
      <c r="C394">
        <f ca="1">IF(ISNUMBER(INDIRECT($A$394)),ROUND(INDIRECT($A$394),2),0)</f>
        <v>0</v>
      </c>
      <c r="D394" t="b">
        <f ca="1">ISBLANK(INDIRECT($A$394))</f>
        <v>0</v>
      </c>
    </row>
    <row r="395" spans="1:4" ht="10.5">
      <c r="A395" s="70" t="s">
        <v>610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70" t="s">
        <v>611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70" t="s">
        <v>612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70" t="s">
        <v>613</v>
      </c>
      <c r="B398" t="str">
        <f ca="1">IF(ISTEXT(INDIRECT($A$398)),INDIRECT($A$398),"")</f>
        <v>56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70" t="s">
        <v>614</v>
      </c>
      <c r="B399" t="str">
        <f ca="1">IF(ISTEXT(INDIRECT($A$399)),INDIRECT($A$399),"")</f>
        <v>Iš ES, užsienio valstybių ir tarptautinių organizacijų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70" t="s">
        <v>615</v>
      </c>
      <c r="B400">
        <f ca="1">IF(ISTEXT(INDIRECT($A$400)),INDIRECT($A$400),"")</f>
      </c>
      <c r="C400">
        <f ca="1">IF(ISNUMBER(INDIRECT($A$400)),ROUND(INDIRECT($A$400),2),0)</f>
        <v>0</v>
      </c>
      <c r="D400" t="b">
        <f ca="1">ISBLANK(INDIRECT($A$400))</f>
        <v>1</v>
      </c>
    </row>
    <row r="401" spans="1:4" ht="10.5">
      <c r="A401" s="70" t="s">
        <v>616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70" t="s">
        <v>617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70" t="s">
        <v>618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70" t="s">
        <v>619</v>
      </c>
      <c r="B404">
        <f ca="1">IF(ISTEXT(INDIRECT($A$404)),INDIRECT($A$404),"")</f>
      </c>
      <c r="C404">
        <f ca="1">IF(ISNUMBER(INDIRECT($A$404)),ROUND(INDIRECT($A$404),2),0)</f>
        <v>558.78</v>
      </c>
      <c r="D404" t="b">
        <f ca="1">ISBLANK(INDIRECT($A$404))</f>
        <v>0</v>
      </c>
    </row>
    <row r="405" spans="1:4" ht="10.5">
      <c r="A405" s="70" t="s">
        <v>620</v>
      </c>
      <c r="B405">
        <f ca="1">IF(ISTEXT(INDIRECT($A$405)),INDIRECT($A$405),"")</f>
      </c>
      <c r="C405">
        <f ca="1">IF(ISNUMBER(INDIRECT($A$405)),ROUND(INDIRECT($A$405),2),0)</f>
        <v>558.78</v>
      </c>
      <c r="D405" t="b">
        <f ca="1">ISBLANK(INDIRECT($A$405))</f>
        <v>0</v>
      </c>
    </row>
    <row r="406" spans="1:4" ht="10.5">
      <c r="A406" s="70" t="s">
        <v>621</v>
      </c>
      <c r="B406" t="str">
        <f ca="1">IF(ISTEXT(INDIRECT($A$406)),INDIRECT($A$406),"")</f>
        <v>57</v>
      </c>
      <c r="C406">
        <f ca="1">IF(ISNUMBER(INDIRECT($A$406)),INDIRECT($A$406),0)</f>
        <v>0</v>
      </c>
      <c r="D406" t="b">
        <f ca="1">ISBLANK(INDIRECT($A$406))</f>
        <v>0</v>
      </c>
    </row>
    <row r="407" spans="1:4" ht="10.5">
      <c r="A407" s="70" t="s">
        <v>622</v>
      </c>
      <c r="B407" t="str">
        <f ca="1">IF(ISTEXT(INDIRECT($A$407)),INDIRECT($A$407),"")</f>
        <v>Iš kitų šaltinių</v>
      </c>
      <c r="C407">
        <f ca="1">IF(ISNUMBER(INDIRECT($A$407)),INDIRECT($A$407),0)</f>
        <v>0</v>
      </c>
      <c r="D407" t="b">
        <f ca="1">ISBLANK(INDIRECT($A$407))</f>
        <v>0</v>
      </c>
    </row>
    <row r="408" spans="1:4" ht="10.5">
      <c r="A408" s="70" t="s">
        <v>623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70" t="s">
        <v>624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70" t="s">
        <v>625</v>
      </c>
      <c r="B410">
        <f ca="1">IF(ISTEXT(INDIRECT($A$410)),INDIRECT($A$410),"")</f>
      </c>
      <c r="C410">
        <f ca="1">IF(ISNUMBER(INDIRECT($A$410)),ROUND(INDIRECT($A$410),2),0)</f>
        <v>0</v>
      </c>
      <c r="D410" t="b">
        <f ca="1">ISBLANK(INDIRECT($A$410))</f>
        <v>0</v>
      </c>
    </row>
    <row r="411" spans="1:4" ht="10.5">
      <c r="A411" s="70" t="s">
        <v>626</v>
      </c>
      <c r="B411">
        <f ca="1">IF(ISTEXT(INDIRECT($A$411)),INDIRECT($A$411),"")</f>
      </c>
      <c r="C411">
        <f ca="1">IF(ISNUMBER(INDIRECT($A$411)),ROUND(INDIRECT($A$411),2),0)</f>
        <v>0</v>
      </c>
      <c r="D411" t="b">
        <f ca="1">ISBLANK(INDIRECT($A$411))</f>
        <v>1</v>
      </c>
    </row>
    <row r="412" spans="1:4" ht="10.5">
      <c r="A412" s="70" t="s">
        <v>627</v>
      </c>
      <c r="B412">
        <f ca="1">IF(ISTEXT(INDIRECT($A$412)),INDIRECT($A$412),"")</f>
      </c>
      <c r="C412">
        <f ca="1">IF(ISNUMBER(INDIRECT($A$412)),ROUND(INDIRECT($A$412),2),0)</f>
        <v>0</v>
      </c>
      <c r="D412" t="b">
        <f ca="1">ISBLANK(INDIRECT($A$412))</f>
        <v>1</v>
      </c>
    </row>
    <row r="413" spans="1:4" ht="10.5">
      <c r="A413" s="70" t="s">
        <v>628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70" t="s">
        <v>629</v>
      </c>
      <c r="B414" t="str">
        <f ca="1">IF(ISTEXT(INDIRECT($A$414)),INDIRECT($A$414),"")</f>
        <v>58</v>
      </c>
      <c r="C414">
        <f ca="1">IF(ISNUMBER(INDIRECT($A$414)),INDIRECT($A$414),0)</f>
        <v>0</v>
      </c>
      <c r="D414" t="b">
        <f ca="1">ISBLANK(INDIRECT($A$414))</f>
        <v>0</v>
      </c>
    </row>
    <row r="415" spans="1:4" ht="10.5">
      <c r="A415" s="70" t="s">
        <v>630</v>
      </c>
      <c r="B415" t="str">
        <f ca="1">IF(ISTEXT(INDIRECT($A$415)),INDIRECT($A$415),"")</f>
        <v>Grąžintos ir perduotos finansavimo sumos ilgalaikiam ir biologiniam turtui įsigyti</v>
      </c>
      <c r="C415">
        <f ca="1">IF(ISNUMBER(INDIRECT($A$415)),INDIRECT($A$415),0)</f>
        <v>0</v>
      </c>
      <c r="D415" t="b">
        <f ca="1">ISBLANK(INDIRECT($A$415))</f>
        <v>0</v>
      </c>
    </row>
    <row r="416" spans="1:4" ht="10.5">
      <c r="A416" s="70" t="s">
        <v>631</v>
      </c>
      <c r="B416">
        <f ca="1">IF(ISTEXT(INDIRECT($A$416)),INDIRECT($A$416),"")</f>
      </c>
      <c r="C416">
        <f ca="1">IF(ISNUMBER(INDIRECT($A$416)),ROUND(INDIRECT($A$416),2),0)</f>
        <v>0</v>
      </c>
      <c r="D416" t="b">
        <f ca="1">ISBLANK(INDIRECT($A$416))</f>
        <v>1</v>
      </c>
    </row>
    <row r="417" spans="1:4" ht="10.5">
      <c r="A417" s="70" t="s">
        <v>632</v>
      </c>
      <c r="B417">
        <f ca="1">IF(ISTEXT(INDIRECT($A$417)),INDIRECT($A$417),"")</f>
      </c>
      <c r="C417">
        <f ca="1">IF(ISNUMBER(INDIRECT($A$417)),ROUND(INDIRECT($A$417),2),0)</f>
        <v>0</v>
      </c>
      <c r="D417" t="b">
        <f ca="1">ISBLANK(INDIRECT($A$417))</f>
        <v>1</v>
      </c>
    </row>
    <row r="418" spans="1:4" ht="10.5">
      <c r="A418" s="70" t="s">
        <v>633</v>
      </c>
      <c r="B418">
        <f ca="1">IF(ISTEXT(INDIRECT($A$418)),INDIRECT($A$418),"")</f>
      </c>
      <c r="C418">
        <f ca="1">IF(ISNUMBER(INDIRECT($A$418)),ROUND(INDIRECT($A$418),2),0)</f>
        <v>0</v>
      </c>
      <c r="D418" t="b">
        <f ca="1">ISBLANK(INDIRECT($A$418))</f>
        <v>0</v>
      </c>
    </row>
    <row r="419" spans="1:4" ht="10.5">
      <c r="A419" s="70" t="s">
        <v>634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70" t="s">
        <v>635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70" t="s">
        <v>636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0</v>
      </c>
    </row>
    <row r="422" spans="1:4" ht="10.5">
      <c r="A422" s="70" t="s">
        <v>637</v>
      </c>
      <c r="B422" t="str">
        <f ca="1">IF(ISTEXT(INDIRECT($A$422)),INDIRECT($A$422),"")</f>
        <v>59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70" t="s">
        <v>638</v>
      </c>
      <c r="B423" t="str">
        <f ca="1">IF(ISTEXT(INDIRECT($A$423)),INDIRECT($A$423),"")</f>
        <v>Gauti dividendai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70" t="s">
        <v>639</v>
      </c>
      <c r="B424">
        <f ca="1">IF(ISTEXT(INDIRECT($A$424)),INDIRECT($A$424),"")</f>
      </c>
      <c r="C424">
        <f ca="1">IF(ISNUMBER(INDIRECT($A$424)),ROUND(INDIRECT($A$424),2),0)</f>
        <v>0</v>
      </c>
      <c r="D424" t="b">
        <f ca="1">ISBLANK(INDIRECT($A$424))</f>
        <v>1</v>
      </c>
    </row>
    <row r="425" spans="1:4" ht="10.5">
      <c r="A425" s="70" t="s">
        <v>640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1</v>
      </c>
    </row>
    <row r="426" spans="1:4" ht="10.5">
      <c r="A426" s="70" t="s">
        <v>641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70" t="s">
        <v>642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1</v>
      </c>
    </row>
    <row r="428" spans="1:4" ht="10.5">
      <c r="A428" s="70" t="s">
        <v>643</v>
      </c>
      <c r="B428">
        <f ca="1">IF(ISTEXT(INDIRECT($A$428)),INDIRECT($A$428),"")</f>
      </c>
      <c r="C428">
        <f ca="1">IF(ISNUMBER(INDIRECT($A$428)),ROUND(INDIRECT($A$428),2),0)</f>
        <v>0</v>
      </c>
      <c r="D428" t="b">
        <f ca="1">ISBLANK(INDIRECT($A$428))</f>
        <v>1</v>
      </c>
    </row>
    <row r="429" spans="1:4" ht="10.5">
      <c r="A429" s="70" t="s">
        <v>644</v>
      </c>
      <c r="B429">
        <f ca="1">IF(ISTEXT(INDIRECT($A$429)),INDIRECT($A$429),"")</f>
      </c>
      <c r="C429">
        <f ca="1">IF(ISNUMBER(INDIRECT($A$429)),ROUND(INDIRECT($A$429),2),0)</f>
        <v>0</v>
      </c>
      <c r="D429" t="b">
        <f ca="1">ISBLANK(INDIRECT($A$429))</f>
        <v>0</v>
      </c>
    </row>
    <row r="430" spans="1:4" ht="10.5">
      <c r="A430" s="70" t="s">
        <v>645</v>
      </c>
      <c r="B430" t="str">
        <f ca="1">IF(ISTEXT(INDIRECT($A$430)),INDIRECT($A$430),"")</f>
        <v>60</v>
      </c>
      <c r="C430">
        <f ca="1">IF(ISNUMBER(INDIRECT($A$430)),INDIRECT($A$430),0)</f>
        <v>0</v>
      </c>
      <c r="D430" t="b">
        <f ca="1">ISBLANK(INDIRECT($A$430))</f>
        <v>0</v>
      </c>
    </row>
    <row r="431" spans="1:4" ht="10.5">
      <c r="A431" s="70" t="s">
        <v>646</v>
      </c>
      <c r="B431" t="str">
        <f ca="1">IF(ISTEXT(INDIRECT($A$431)),INDIRECT($A$431),"")</f>
        <v>Kiti finansinės veiklos pinigų srautai</v>
      </c>
      <c r="C431">
        <f ca="1">IF(ISNUMBER(INDIRECT($A$431)),INDIRECT($A$431),0)</f>
        <v>0</v>
      </c>
      <c r="D431" t="b">
        <f ca="1">ISBLANK(INDIRECT($A$431))</f>
        <v>0</v>
      </c>
    </row>
    <row r="432" spans="1:4" ht="10.5">
      <c r="A432" s="70" t="s">
        <v>647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70" t="s">
        <v>648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70" t="s">
        <v>649</v>
      </c>
      <c r="B434">
        <f ca="1">IF(ISTEXT(INDIRECT($A$434)),INDIRECT($A$434),"")</f>
      </c>
      <c r="C434">
        <f ca="1">IF(ISNUMBER(INDIRECT($A$434)),ROUND(INDIRECT($A$434),2),0)</f>
        <v>0</v>
      </c>
      <c r="D434" t="b">
        <f ca="1">ISBLANK(INDIRECT($A$434))</f>
        <v>0</v>
      </c>
    </row>
    <row r="435" spans="1:4" ht="10.5">
      <c r="A435" s="70" t="s">
        <v>650</v>
      </c>
      <c r="B435">
        <f ca="1">IF(ISTEXT(INDIRECT($A$435)),INDIRECT($A$435),"")</f>
      </c>
      <c r="C435">
        <f ca="1">IF(ISNUMBER(INDIRECT($A$435)),ROUND(INDIRECT($A$435),2),0)</f>
        <v>0</v>
      </c>
      <c r="D435" t="b">
        <f ca="1">ISBLANK(INDIRECT($A$435))</f>
        <v>1</v>
      </c>
    </row>
    <row r="436" spans="1:4" ht="10.5">
      <c r="A436" s="70" t="s">
        <v>651</v>
      </c>
      <c r="B436">
        <f ca="1">IF(ISTEXT(INDIRECT($A$436)),INDIRECT($A$436),"")</f>
      </c>
      <c r="C436">
        <f ca="1">IF(ISNUMBER(INDIRECT($A$436)),ROUND(INDIRECT($A$436),2),0)</f>
        <v>0</v>
      </c>
      <c r="D436" t="b">
        <f ca="1">ISBLANK(INDIRECT($A$436))</f>
        <v>1</v>
      </c>
    </row>
    <row r="437" spans="1:4" ht="10.5">
      <c r="A437" s="70" t="s">
        <v>652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70" t="s">
        <v>653</v>
      </c>
      <c r="B438" t="str">
        <f ca="1">IF(ISTEXT(INDIRECT($A$438)),INDIRECT($A$438),"")</f>
        <v>61</v>
      </c>
      <c r="C438">
        <f ca="1">IF(ISNUMBER(INDIRECT($A$438)),INDIRECT($A$438),0)</f>
        <v>0</v>
      </c>
      <c r="D438" t="b">
        <f ca="1">ISBLANK(INDIRECT($A$438))</f>
        <v>0</v>
      </c>
    </row>
    <row r="439" spans="1:4" ht="10.5">
      <c r="A439" s="70" t="s">
        <v>654</v>
      </c>
      <c r="B439" t="str">
        <f ca="1">IF(ISTEXT(INDIRECT($A$439)),INDIRECT($A$439),"")</f>
        <v>VALIUTOS KURSŲ PASIKEITIMO ĮTAKA PINIGŲ IR PINIGŲ EKVIVALENTŲ LIKUČIUI</v>
      </c>
      <c r="C439">
        <f ca="1">IF(ISNUMBER(INDIRECT($A$439)),INDIRECT($A$439),0)</f>
        <v>0</v>
      </c>
      <c r="D439" t="b">
        <f ca="1">ISBLANK(INDIRECT($A$439))</f>
        <v>0</v>
      </c>
    </row>
    <row r="440" spans="1:4" ht="10.5">
      <c r="A440" s="70" t="s">
        <v>655</v>
      </c>
      <c r="B440">
        <f ca="1">IF(ISTEXT(INDIRECT($A$440)),INDIRECT($A$440),"")</f>
      </c>
      <c r="C440">
        <f ca="1">IF(ISNUMBER(INDIRECT($A$440)),ROUND(INDIRECT($A$440),2),0)</f>
        <v>0</v>
      </c>
      <c r="D440" t="b">
        <f ca="1">ISBLANK(INDIRECT($A$440))</f>
        <v>1</v>
      </c>
    </row>
    <row r="441" spans="1:4" ht="10.5">
      <c r="A441" s="70" t="s">
        <v>656</v>
      </c>
      <c r="B441">
        <f ca="1">IF(ISTEXT(INDIRECT($A$441)),INDIRECT($A$441),"")</f>
      </c>
      <c r="C441">
        <f ca="1">IF(ISNUMBER(INDIRECT($A$441)),ROUND(INDIRECT($A$441),2),0)</f>
        <v>0</v>
      </c>
      <c r="D441" t="b">
        <f ca="1">ISBLANK(INDIRECT($A$441))</f>
        <v>1</v>
      </c>
    </row>
    <row r="442" spans="1:4" ht="10.5">
      <c r="A442" s="70" t="s">
        <v>657</v>
      </c>
      <c r="B442">
        <f ca="1">IF(ISTEXT(INDIRECT($A$442)),INDIRECT($A$442),"")</f>
      </c>
      <c r="C442">
        <f ca="1">IF(ISNUMBER(INDIRECT($A$442)),ROUND(INDIRECT($A$442),2),0)</f>
        <v>0</v>
      </c>
      <c r="D442" t="b">
        <f ca="1">ISBLANK(INDIRECT($A$442))</f>
        <v>0</v>
      </c>
    </row>
    <row r="443" spans="1:4" ht="10.5">
      <c r="A443" s="70" t="s">
        <v>658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70" t="s">
        <v>659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70" t="s">
        <v>660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0</v>
      </c>
    </row>
    <row r="446" spans="1:4" ht="10.5">
      <c r="A446" s="70" t="s">
        <v>661</v>
      </c>
      <c r="B446" t="str">
        <f ca="1">IF(ISTEXT(INDIRECT($A$446)),INDIRECT($A$446),"")</f>
        <v>62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70" t="s">
        <v>662</v>
      </c>
      <c r="B447" t="str">
        <f ca="1">IF(ISTEXT(INDIRECT($A$447)),INDIRECT($A$447),"")</f>
        <v>Pinigų ir pinigų ekvivalentų padidėjimas (sumažėjimas)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70" t="s">
        <v>663</v>
      </c>
      <c r="B448">
        <f ca="1">IF(ISTEXT(INDIRECT($A$448)),INDIRECT($A$448),"")</f>
      </c>
      <c r="C448">
        <f ca="1">IF(ISNUMBER(INDIRECT($A$448)),ROUND(INDIRECT($A$448),2),0)</f>
        <v>5654.54</v>
      </c>
      <c r="D448" t="b">
        <f ca="1">ISBLANK(INDIRECT($A$448))</f>
        <v>0</v>
      </c>
    </row>
    <row r="449" spans="1:4" ht="10.5">
      <c r="A449" s="70" t="s">
        <v>664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70" t="s">
        <v>665</v>
      </c>
      <c r="B450">
        <f ca="1">IF(ISTEXT(INDIRECT($A$450)),INDIRECT($A$450),"")</f>
      </c>
      <c r="C450">
        <f ca="1">IF(ISNUMBER(INDIRECT($A$450)),ROUND(INDIRECT($A$450),2),0)</f>
        <v>5654.54</v>
      </c>
      <c r="D450" t="b">
        <f ca="1">ISBLANK(INDIRECT($A$450))</f>
        <v>0</v>
      </c>
    </row>
    <row r="451" spans="1:4" ht="10.5">
      <c r="A451" s="70" t="s">
        <v>666</v>
      </c>
      <c r="B451">
        <f ca="1">IF(ISTEXT(INDIRECT($A$451)),INDIRECT($A$451),"")</f>
      </c>
      <c r="C451">
        <f ca="1">IF(ISNUMBER(INDIRECT($A$451)),ROUND(INDIRECT($A$451),2),0)</f>
        <v>16853.88</v>
      </c>
      <c r="D451" t="b">
        <f ca="1">ISBLANK(INDIRECT($A$451))</f>
        <v>0</v>
      </c>
    </row>
    <row r="452" spans="1:4" ht="10.5">
      <c r="A452" s="70" t="s">
        <v>667</v>
      </c>
      <c r="B452">
        <f ca="1">IF(ISTEXT(INDIRECT($A$452)),INDIRECT($A$452),"")</f>
      </c>
      <c r="C452">
        <f ca="1">IF(ISNUMBER(INDIRECT($A$452)),ROUND(INDIRECT($A$452),2),0)</f>
        <v>0</v>
      </c>
      <c r="D452" t="b">
        <f ca="1">ISBLANK(INDIRECT($A$452))</f>
        <v>0</v>
      </c>
    </row>
    <row r="453" spans="1:4" ht="10.5">
      <c r="A453" s="70" t="s">
        <v>668</v>
      </c>
      <c r="B453">
        <f ca="1">IF(ISTEXT(INDIRECT($A$453)),INDIRECT($A$453),"")</f>
      </c>
      <c r="C453">
        <f ca="1">IF(ISNUMBER(INDIRECT($A$453)),ROUND(INDIRECT($A$453),2),0)</f>
        <v>16853.88</v>
      </c>
      <c r="D453" t="b">
        <f ca="1">ISBLANK(INDIRECT($A$453))</f>
        <v>0</v>
      </c>
    </row>
    <row r="454" spans="1:4" ht="10.5">
      <c r="A454" s="70" t="s">
        <v>669</v>
      </c>
      <c r="B454" t="str">
        <f ca="1">IF(ISTEXT(INDIRECT($A$454)),INDIRECT($A$454),"")</f>
        <v>63</v>
      </c>
      <c r="C454">
        <f ca="1">IF(ISNUMBER(INDIRECT($A$454)),INDIRECT($A$454),0)</f>
        <v>0</v>
      </c>
      <c r="D454" t="b">
        <f ca="1">ISBLANK(INDIRECT($A$454))</f>
        <v>0</v>
      </c>
    </row>
    <row r="455" spans="1:4" ht="10.5">
      <c r="A455" s="70" t="s">
        <v>670</v>
      </c>
      <c r="B455" t="str">
        <f ca="1">IF(ISTEXT(INDIRECT($A$455)),INDIRECT($A$455),"")</f>
        <v>Pinigai ir pinigų ekvivalentai ataskaitinio laikotarpio pradžioje</v>
      </c>
      <c r="C455">
        <f ca="1">IF(ISNUMBER(INDIRECT($A$455)),INDIRECT($A$455),0)</f>
        <v>0</v>
      </c>
      <c r="D455" t="b">
        <f ca="1">ISBLANK(INDIRECT($A$455))</f>
        <v>0</v>
      </c>
    </row>
    <row r="456" spans="1:4" ht="10.5">
      <c r="A456" s="70" t="s">
        <v>671</v>
      </c>
      <c r="B456">
        <f ca="1">IF(ISTEXT(INDIRECT($A$456)),INDIRECT($A$456),"")</f>
      </c>
      <c r="C456">
        <f ca="1">IF(ISNUMBER(INDIRECT($A$456)),ROUND(INDIRECT($A$456),2),0)</f>
        <v>27766.41</v>
      </c>
      <c r="D456" t="b">
        <f ca="1">ISBLANK(INDIRECT($A$456))</f>
        <v>0</v>
      </c>
    </row>
    <row r="457" spans="1:4" ht="10.5">
      <c r="A457" s="70" t="s">
        <v>672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70" t="s">
        <v>673</v>
      </c>
      <c r="B458">
        <f ca="1">IF(ISTEXT(INDIRECT($A$458)),INDIRECT($A$458),"")</f>
      </c>
      <c r="C458">
        <f ca="1">IF(ISNUMBER(INDIRECT($A$458)),ROUND(INDIRECT($A$458),2),0)</f>
        <v>27766.41</v>
      </c>
      <c r="D458" t="b">
        <f ca="1">ISBLANK(INDIRECT($A$458))</f>
        <v>0</v>
      </c>
    </row>
    <row r="459" spans="1:4" ht="10.5">
      <c r="A459" s="70" t="s">
        <v>674</v>
      </c>
      <c r="B459">
        <f ca="1">IF(ISTEXT(INDIRECT($A$459)),INDIRECT($A$459),"")</f>
      </c>
      <c r="C459">
        <f ca="1">IF(ISNUMBER(INDIRECT($A$459)),ROUND(INDIRECT($A$459),2),0)</f>
        <v>10912.53</v>
      </c>
      <c r="D459" t="b">
        <f ca="1">ISBLANK(INDIRECT($A$459))</f>
        <v>0</v>
      </c>
    </row>
    <row r="460" spans="1:4" ht="10.5">
      <c r="A460" s="70" t="s">
        <v>675</v>
      </c>
      <c r="B460">
        <f ca="1">IF(ISTEXT(INDIRECT($A$460)),INDIRECT($A$460),"")</f>
      </c>
      <c r="C460">
        <f ca="1">IF(ISNUMBER(INDIRECT($A$460)),ROUND(INDIRECT($A$460),2),0)</f>
        <v>0</v>
      </c>
      <c r="D460" t="b">
        <f ca="1">ISBLANK(INDIRECT($A$460))</f>
        <v>1</v>
      </c>
    </row>
    <row r="461" spans="1:4" ht="10.5">
      <c r="A461" s="70" t="s">
        <v>676</v>
      </c>
      <c r="B461">
        <f ca="1">IF(ISTEXT(INDIRECT($A$461)),INDIRECT($A$461),"")</f>
      </c>
      <c r="C461">
        <f ca="1">IF(ISNUMBER(INDIRECT($A$461)),ROUND(INDIRECT($A$461),2),0)</f>
        <v>10912.53</v>
      </c>
      <c r="D461" t="b">
        <f ca="1">ISBLANK(INDIRECT($A$461))</f>
        <v>0</v>
      </c>
    </row>
    <row r="462" spans="1:4" ht="10.5">
      <c r="A462" s="70" t="s">
        <v>677</v>
      </c>
      <c r="B462" t="str">
        <f ca="1">IF(ISTEXT(INDIRECT($A$462)),INDIRECT($A$462),"")</f>
        <v>64</v>
      </c>
      <c r="C462">
        <f ca="1">IF(ISNUMBER(INDIRECT($A$462)),INDIRECT($A$462),0)</f>
        <v>0</v>
      </c>
      <c r="D462" t="b">
        <f ca="1">ISBLANK(INDIRECT($A$462))</f>
        <v>0</v>
      </c>
    </row>
    <row r="463" spans="1:4" ht="10.5">
      <c r="A463" s="70" t="s">
        <v>678</v>
      </c>
      <c r="B463" t="str">
        <f ca="1">IF(ISTEXT(INDIRECT($A$463)),INDIRECT($A$463),"")</f>
        <v>Pinigai ir pinigų ekvivalentai ataskaitinio laikotarpio pabaigoje</v>
      </c>
      <c r="C463">
        <f ca="1">IF(ISNUMBER(INDIRECT($A$463)),INDIRECT($A$463),0)</f>
        <v>0</v>
      </c>
      <c r="D463" t="b">
        <f ca="1">ISBLANK(INDIRECT($A$463))</f>
        <v>0</v>
      </c>
    </row>
    <row r="464" spans="1:4" ht="10.5">
      <c r="A464" s="70" t="s">
        <v>679</v>
      </c>
      <c r="B464">
        <f ca="1">IF(ISTEXT(INDIRECT($A$464)),INDIRECT($A$464),"")</f>
      </c>
      <c r="C464">
        <f ca="1">IF(ISNUMBER(INDIRECT($A$464)),ROUND(INDIRECT($A$464),2),0)</f>
        <v>33420.95</v>
      </c>
      <c r="D464" t="b">
        <f ca="1">ISBLANK(INDIRECT($A$464))</f>
        <v>0</v>
      </c>
    </row>
    <row r="465" spans="1:4" ht="10.5">
      <c r="A465" s="70" t="s">
        <v>680</v>
      </c>
      <c r="B465">
        <f ca="1">IF(ISTEXT(INDIRECT($A$465)),INDIRECT($A$465),"")</f>
      </c>
      <c r="C465">
        <f ca="1">IF(ISNUMBER(INDIRECT($A$465)),ROUND(INDIRECT($A$465),2),0)</f>
        <v>0</v>
      </c>
      <c r="D465" t="b">
        <f ca="1">ISBLANK(INDIRECT($A$465))</f>
        <v>0</v>
      </c>
    </row>
    <row r="466" spans="1:4" ht="10.5">
      <c r="A466" s="70" t="s">
        <v>681</v>
      </c>
      <c r="B466">
        <f ca="1">IF(ISTEXT(INDIRECT($A$466)),INDIRECT($A$466),"")</f>
      </c>
      <c r="C466">
        <f ca="1">IF(ISNUMBER(INDIRECT($A$466)),ROUND(INDIRECT($A$466),2),0)</f>
        <v>33420.95</v>
      </c>
      <c r="D466" t="b">
        <f ca="1">ISBLANK(INDIRECT($A$466))</f>
        <v>0</v>
      </c>
    </row>
    <row r="467" spans="1:4" ht="10.5">
      <c r="A467" s="70" t="s">
        <v>682</v>
      </c>
      <c r="B467">
        <f ca="1">IF(ISTEXT(INDIRECT($A$467)),INDIRECT($A$467),"")</f>
      </c>
      <c r="C467">
        <f ca="1">IF(ISNUMBER(INDIRECT($A$467)),ROUND(INDIRECT($A$467),2),0)</f>
        <v>27766.41</v>
      </c>
      <c r="D467" t="b">
        <f ca="1">ISBLANK(INDIRECT($A$467))</f>
        <v>0</v>
      </c>
    </row>
    <row r="468" spans="1:4" ht="10.5">
      <c r="A468" s="70" t="s">
        <v>683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70" t="s">
        <v>684</v>
      </c>
      <c r="B469">
        <f ca="1">IF(ISTEXT(INDIRECT($A$469)),INDIRECT($A$469),"")</f>
      </c>
      <c r="C469">
        <f ca="1">IF(ISNUMBER(INDIRECT($A$469)),ROUND(INDIRECT($A$469),2),0)</f>
        <v>27766.41</v>
      </c>
      <c r="D469" t="b">
        <f ca="1">ISBLANK(INDIRECT($A$469))</f>
        <v>0</v>
      </c>
    </row>
    <row r="470" spans="1:4" ht="10.5">
      <c r="A470" s="70" t="s">
        <v>685</v>
      </c>
      <c r="B470" t="str">
        <f ca="1">IF(ISTEXT(INDIRECT($A$470)),INDIRECT($A$470),"")</f>
        <v>2224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70" t="s">
        <v>686</v>
      </c>
      <c r="B471" t="str">
        <f ca="1">IF(ISTEXT(INDIRECT($A$471)),INDIRECT($A$471),"")</f>
        <v>Jonas Jočiūnas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70" t="s">
        <v>687</v>
      </c>
      <c r="B472" t="str">
        <f ca="1">IF(ISTEXT(INDIRECT($A$472)),INDIRECT($A$472),"")</f>
        <v>Daiva Sabulienė</v>
      </c>
      <c r="C472">
        <f ca="1">IF(ISNUMBER(INDIRECT($A$472)),INDIRECT($A$472),0)</f>
        <v>0</v>
      </c>
      <c r="D472" t="b">
        <f ca="1">ISBLANK(INDIRECT($A$472))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2016-03-13T17:22:41Z</cp:lastPrinted>
  <dcterms:created xsi:type="dcterms:W3CDTF">2003-09-13T06:13:56Z</dcterms:created>
  <dcterms:modified xsi:type="dcterms:W3CDTF">2016-03-13T18:16:25Z</dcterms:modified>
  <cp:category/>
  <cp:version/>
  <cp:contentType/>
  <cp:contentStatus/>
</cp:coreProperties>
</file>